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Escritorio\ITRC\Planes de Mejoramiento\"/>
    </mc:Choice>
  </mc:AlternateContent>
  <bookViews>
    <workbookView xWindow="0" yWindow="0" windowWidth="20490" windowHeight="7650"/>
  </bookViews>
  <sheets>
    <sheet name="PMA AGN" sheetId="5" r:id="rId1"/>
    <sheet name="Instructivo PMA" sheetId="4" r:id="rId2"/>
  </sheets>
  <definedNames>
    <definedName name="_xlnm.Print_Titles" localSheetId="0">'PMA AGN'!$8:$10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5" l="1"/>
  <c r="F40" i="5" s="1"/>
  <c r="L30" i="5" l="1"/>
  <c r="I35" i="5" l="1"/>
  <c r="I34" i="5"/>
  <c r="L33" i="5"/>
  <c r="F46" i="5" s="1"/>
  <c r="I33" i="5"/>
  <c r="I32" i="5"/>
  <c r="I31" i="5"/>
  <c r="F45" i="5"/>
  <c r="I30" i="5"/>
  <c r="I29" i="5"/>
  <c r="I28" i="5"/>
  <c r="I27" i="5"/>
  <c r="I26" i="5"/>
  <c r="I25" i="5"/>
  <c r="L24" i="5"/>
  <c r="F44" i="5" s="1"/>
  <c r="I24" i="5"/>
  <c r="I23" i="5"/>
  <c r="I22" i="5"/>
  <c r="L21" i="5"/>
  <c r="F43" i="5" s="1"/>
  <c r="I21" i="5"/>
  <c r="I20" i="5"/>
  <c r="L19" i="5"/>
  <c r="F42" i="5" s="1"/>
  <c r="I19" i="5"/>
  <c r="I18" i="5"/>
  <c r="I17" i="5"/>
  <c r="L16" i="5"/>
  <c r="F41" i="5" s="1"/>
  <c r="I16" i="5"/>
  <c r="I15" i="5"/>
  <c r="I14" i="5"/>
  <c r="I13" i="5"/>
  <c r="I12" i="5"/>
  <c r="I11" i="5"/>
  <c r="E48" i="5" l="1"/>
</calcChain>
</file>

<file path=xl/comments1.xml><?xml version="1.0" encoding="utf-8"?>
<comments xmlns="http://schemas.openxmlformats.org/spreadsheetml/2006/main">
  <authors>
    <author>Maria Elvira Zea</author>
    <author>HERNAN ALONSO RODRIGUEZ MORA</author>
  </authors>
  <commentList>
    <comment ref="P9" authorId="0" shapeId="0">
      <text>
        <r>
          <rPr>
            <sz val="9"/>
            <color indexed="81"/>
            <rFont val="Tahoma"/>
            <family val="2"/>
          </rPr>
          <t xml:space="preserve">Dejar las observaciones frente al cumplimiento y efectividad de las tareas implementadas. 
</t>
        </r>
      </text>
    </comment>
    <comment ref="R9" authorId="1" shapeId="0">
      <text>
        <r>
          <rPr>
            <b/>
            <sz val="9"/>
            <color indexed="81"/>
            <rFont val="Tahoma"/>
            <family val="2"/>
          </rPr>
          <t xml:space="preserve">Fecha en que se cierra completamente el hallazgo
</t>
        </r>
      </text>
    </comment>
    <comment ref="S9" authorId="1"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<sst xmlns="http://schemas.openxmlformats.org/spreadsheetml/2006/main" count="192" uniqueCount="151">
  <si>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</si>
  <si>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</si>
  <si>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</si>
  <si>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</si>
  <si>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</si>
  <si>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</si>
  <si>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</si>
  <si>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</si>
  <si>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</si>
  <si>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</si>
  <si>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</si>
  <si>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</si>
  <si>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</si>
  <si>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</si>
  <si>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</si>
  <si>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</si>
  <si>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</si>
  <si>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</si>
  <si>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</si>
  <si>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</si>
  <si>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</si>
  <si>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</si>
  <si>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</si>
  <si>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</si>
  <si>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</si>
  <si>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</si>
  <si>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</si>
  <si>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</si>
  <si>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</si>
  <si>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</si>
  <si>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</si>
  <si>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</si>
  <si>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</si>
  <si>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</si>
  <si>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</si>
  <si>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</si>
  <si>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</si>
  <si>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</si>
  <si>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</si>
  <si>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</si>
  <si>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</si>
  <si>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</si>
  <si>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</si>
  <si>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</si>
  <si>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</si>
  <si>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</si>
  <si>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</si>
  <si>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</si>
  <si>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</si>
  <si>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ACCION 7</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</si>
  <si>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</si>
  <si>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</si>
  <si>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</si>
  <si>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</si>
  <si>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</si>
  <si>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</si>
  <si>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</si>
  <si>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</si>
  <si>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</si>
  <si>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</si>
  <si>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</si>
  <si>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</si>
  <si>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</si>
  <si>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</si>
  <si>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</si>
  <si>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</si>
  <si>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</si>
  <si>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</si>
  <si>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</si>
  <si>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</si>
  <si>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</si>
  <si>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</si>
  <si>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</si>
  <si>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</si>
  <si>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</si>
  <si>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</si>
  <si>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</si>
  <si>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</si>
  <si>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</si>
  <si>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</si>
  <si>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INVENTARIO DOCUMENTAL FUID</t>
  </si>
  <si>
    <t>CAPACITACION DE ARCHIVO</t>
  </si>
  <si>
    <t>ORGANIZACIÓN ARCHIVO DE GESTION</t>
  </si>
  <si>
    <t>DISPOSICION FINAL DE DOCUMENTOS</t>
  </si>
  <si>
    <t>SISTEMA INTEGRADO DE CONSERVACION SIC</t>
  </si>
  <si>
    <t>PROGRAMA DE GESTION DOCUMENTAL PGD</t>
  </si>
  <si>
    <t>1 TABLAS DE RETENCION DOCUMENTAL TRD</t>
  </si>
  <si>
    <t xml:space="preserve">Capacitar a los servidores involucrados en temas de gestión documental.  </t>
  </si>
  <si>
    <t>T4</t>
  </si>
  <si>
    <t>T5</t>
  </si>
  <si>
    <t xml:space="preserve">4- Atender las observaciones de los conceptos emitidos por el AGN a las TRD presentadas, si a ello hubiere lugar. </t>
  </si>
  <si>
    <t>M4</t>
  </si>
  <si>
    <t>M5</t>
  </si>
  <si>
    <t>1- Unificación y centralización de los actos administrativos de la Agencia ITRC.</t>
  </si>
  <si>
    <t>1- Actualización del PGD de la Agencia ITRC</t>
  </si>
  <si>
    <t>1- Capacitar a los servidores involucrados en el manejo de la Gestión documental (FUID y hoja de control)</t>
  </si>
  <si>
    <t>2- Implementación de FUID en los archivos de gestión de la Agencia ITRC.</t>
  </si>
  <si>
    <t>1- Mesas de trabajo con las dependencias para la actualización de las TRD.</t>
  </si>
  <si>
    <t>3- Implementación de la Hoja de Control en los archivos de gestión de la Agencia ITRC.</t>
  </si>
  <si>
    <t>1- Creación del Sistema Integrado de Conservación documental de la Agencia ITRC</t>
  </si>
  <si>
    <t>1. Inclusión de las necesidades de capacitación en el PIC vigencias 2019 - 2021</t>
  </si>
  <si>
    <t>RESOLUCIÓN UNIFICACIÓN</t>
  </si>
  <si>
    <t>Actualizar y presentar ante el AGN las TRD de la Agencia ITRC para convalidación.</t>
  </si>
  <si>
    <t>Secretaría General
Proceso Administrativo</t>
  </si>
  <si>
    <t>Secretaría General
Proceso Administrativo
Servidores designados.</t>
  </si>
  <si>
    <t>Todos los servidores  de la Agencia ITRC</t>
  </si>
  <si>
    <t>Secretaría General</t>
  </si>
  <si>
    <t>Secretaría General
Proceso Administrativo
Subdirección de Investigaciones Disciplinarias</t>
  </si>
  <si>
    <t>3- Presentación de las TRD ante el AGN para su convalidación.</t>
  </si>
  <si>
    <t xml:space="preserve">2. Elaboración de cronograma de capacitaciones vigencias 2019-2021, priorizando los temas de acuerdo con las necesidades de gestión documental. </t>
  </si>
  <si>
    <t>TRD por dependencia</t>
  </si>
  <si>
    <t xml:space="preserve">Acta de Comité </t>
  </si>
  <si>
    <t>Oficio de remisión TRD al AGN</t>
  </si>
  <si>
    <t>Publicación de las TRD en la WEB de la Agencia ITRC</t>
  </si>
  <si>
    <t>Borrador de documento</t>
  </si>
  <si>
    <t>Acta de Comité</t>
  </si>
  <si>
    <t>Publicación del PGD en la WEB de la Agencia ITRC</t>
  </si>
  <si>
    <t>listado de asistencia</t>
  </si>
  <si>
    <t>FUID y HOJA DE CONTROL en los archivos de gestión de las dependencias</t>
  </si>
  <si>
    <t>PIC</t>
  </si>
  <si>
    <t>Cronograma</t>
  </si>
  <si>
    <t>Unidades documentales organizadas</t>
  </si>
  <si>
    <t>Toma de control del archivo de gestión por parte Subdirección de Investigaciones Disciplinarias</t>
  </si>
  <si>
    <t>Transferencias primarias</t>
  </si>
  <si>
    <t>3- Socializar el SIC de la Agencia ITRC</t>
  </si>
  <si>
    <t>Publicación del procedimiento en la WEB de la Agencia ITRC</t>
  </si>
  <si>
    <t>Publicación del SIC en la WEB de la Agencia ITRC</t>
  </si>
  <si>
    <t>Oficio de respuesta al AGN</t>
  </si>
  <si>
    <t xml:space="preserve">5- Publicación y socialización de las TRD </t>
  </si>
  <si>
    <t>Actualizar e implementar el Programa de Gestión Documental de la Agencia ITRC</t>
  </si>
  <si>
    <t>2- Aprobación del PGD por parte del Comité Institucional de Gestión y desempeño.</t>
  </si>
  <si>
    <t>Secretaría General
Líder Administrativo
Comité Institucional de Gestión y desempeño.</t>
  </si>
  <si>
    <t>3- Publicación y socialización del PGD de la Agencia ITRC</t>
  </si>
  <si>
    <t xml:space="preserve">Implementar el FUID en  los archivos documentales de la Agencia ITRC, dando cumplimiento a la normatividad vigente,. </t>
  </si>
  <si>
    <t xml:space="preserve">3- Desarrollo de capacitaciones de acuerdo con el cronograma propuesto. </t>
  </si>
  <si>
    <t xml:space="preserve">Organización de los archivos de gestión de la Agencia ITRC en cumplimento de la normatividad archivística vigente. </t>
  </si>
  <si>
    <t>2- Capacitar a los servidores involucrados en el manejo de la Gestión documental (organización: foliación, identificación, rotulación, referencia cruzada, etc.)</t>
  </si>
  <si>
    <t>4- Organización de los archivos de gestión de las dependencias de la Agencia ITRC.</t>
  </si>
  <si>
    <t>5- Separación del archivo de gestión del archivo central.</t>
  </si>
  <si>
    <t>6- Realizar y/o legalizar las transferencias primarias a acorde con el cronograma establecido por la Agencia ITRC, previa organización y cumplimiento de los tiempos de retención establecidos en las TRD</t>
  </si>
  <si>
    <t>Crear el implementar el procedimiento de disposición final de documentos</t>
  </si>
  <si>
    <t>1- Creación  del Procedimiento de disposición final de documentos.</t>
  </si>
  <si>
    <t>2- Aprobación y publicación del procedimiento de disposición final de documentos en el SIG.</t>
  </si>
  <si>
    <t>3- Socializar el  procedimiento de disposición final de documentos en la Agencia ITRC</t>
  </si>
  <si>
    <t>Crear e implementar el Sistema Integrado de Conservación documental de la Agencia ITRC</t>
  </si>
  <si>
    <t>2- Aprobación del SIC por parte del Comité Institucional de Gestión y Desempeño.</t>
  </si>
  <si>
    <t xml:space="preserve">Acción 7 </t>
  </si>
  <si>
    <t>2- Aprobación de las TRD por parte del Comité Institucional de Gestión y desempeño.</t>
  </si>
  <si>
    <r>
      <rPr>
        <b/>
        <sz val="10"/>
        <rFont val="Arial"/>
        <family val="2"/>
      </rPr>
      <t xml:space="preserve">1 Avance: </t>
    </r>
    <r>
      <rPr>
        <sz val="10"/>
        <rFont val="Arial"/>
        <family val="2"/>
      </rPr>
      <t xml:space="preserve">A partir del 1 de agosto se hizo entrega del archivo de gestión de la Subdirección de Investigaciones Disciplinarias, durante la vigencia 2019 se hace acompañamiento por parte del proceso de gestión Documental.  </t>
    </r>
  </si>
  <si>
    <t>Listado de asistencia</t>
  </si>
  <si>
    <r>
      <rPr>
        <b/>
        <sz val="10"/>
        <rFont val="Arial"/>
        <family val="2"/>
      </rPr>
      <t xml:space="preserve">1 Avance: </t>
    </r>
    <r>
      <rPr>
        <sz val="10"/>
        <rFont val="Arial"/>
        <family val="2"/>
      </rPr>
      <t>En la Actualidad, no se han realizado transferencias primarias. Las dependencia se encuentra en proceso de revisión y alistamiento de la documentación, adicionalmente, las TRD se encuentra en proceso de actualización para convalidaci</t>
    </r>
    <r>
      <rPr>
        <b/>
        <sz val="10"/>
        <rFont val="Arial"/>
        <family val="2"/>
      </rPr>
      <t xml:space="preserve">ón.
2 Avance: </t>
    </r>
    <r>
      <rPr>
        <sz val="10"/>
        <rFont val="Arial"/>
        <family val="2"/>
      </rPr>
      <t xml:space="preserve">Se proyecto el cronograma de transferencias para la vigencia 2020. Pendiente de revisión, aprobación y expedición de circular.    
</t>
    </r>
    <r>
      <rPr>
        <b/>
        <sz val="10"/>
        <rFont val="Arial"/>
        <family val="2"/>
      </rPr>
      <t>3 Avance</t>
    </r>
    <r>
      <rPr>
        <sz val="10"/>
        <rFont val="Arial"/>
        <family val="2"/>
      </rPr>
      <t>: Mediante circular  se estableció el  cronograma de transferencias para la vigencia 2020, sin embargo, ante la emergencia por el COVID 19 no se ha podido dar cumplimiento. Una vez levantada la medida, se retomarán las actividades.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</si>
</sst>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15"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205">
    <xf numFmtId="0" fontId="0" fillId="0" borderId="0" xfId="0"/>
    <xf numFmtId="0" fontId="4" fillId="0" borderId="4" xfId="0" applyFont="1" applyFill="1" applyBorder="1" applyAlignment="1">
      <alignment horizontal="justify" vertical="top"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8" fillId="0" borderId="8" xfId="0" applyFont="1" applyFill="1" applyBorder="1" applyAlignment="1">
      <alignment horizontal="justify" vertical="top" wrapText="1"/>
    </xf>
    <xf numFmtId="0" fontId="5" fillId="2" borderId="16" xfId="0" applyFont="1" applyFill="1" applyBorder="1" applyAlignment="1">
      <alignment horizontal="center" vertical="center" wrapText="1"/>
    </xf>
    <xf numFmtId="0" fontId="8" fillId="0" borderId="22" xfId="0" applyFont="1" applyFill="1" applyBorder="1" applyAlignment="1">
      <alignment horizontal="justify" vertical="top" wrapText="1"/>
    </xf>
    <xf numFmtId="0" fontId="8" fillId="0" borderId="23"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8" fillId="0" borderId="24" xfId="0" applyFont="1" applyFill="1" applyBorder="1" applyAlignment="1">
      <alignment horizontal="justify" vertical="top"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7" xfId="0" applyFont="1" applyFill="1" applyBorder="1" applyAlignment="1">
      <alignment horizontal="justify" vertical="top" wrapText="1"/>
    </xf>
    <xf numFmtId="0" fontId="1" fillId="0" borderId="4" xfId="0" applyFont="1" applyBorder="1" applyAlignment="1">
      <alignment horizontal="center"/>
    </xf>
    <xf numFmtId="0" fontId="8" fillId="0" borderId="0" xfId="0" applyFont="1" applyAlignment="1">
      <alignment horizontal="center" vertical="center" wrapText="1"/>
    </xf>
    <xf numFmtId="0" fontId="0" fillId="0" borderId="0" xfId="0" applyAlignment="1">
      <alignment horizontal="center"/>
    </xf>
    <xf numFmtId="10" fontId="7" fillId="0" borderId="0" xfId="0" applyNumberFormat="1" applyFont="1" applyAlignment="1">
      <alignment horizontal="center" vertical="center" wrapText="1"/>
    </xf>
    <xf numFmtId="1" fontId="6" fillId="3" borderId="0" xfId="0" applyNumberFormat="1" applyFont="1" applyFill="1" applyBorder="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164" fontId="6" fillId="0" borderId="8" xfId="0" applyNumberFormat="1" applyFont="1" applyFill="1" applyBorder="1" applyAlignment="1">
      <alignment horizontal="justify" vertical="top"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top" wrapText="1"/>
    </xf>
    <xf numFmtId="164" fontId="6" fillId="0" borderId="0" xfId="0" applyNumberFormat="1" applyFont="1" applyFill="1" applyBorder="1" applyAlignment="1">
      <alignment horizontal="justify" vertical="top" wrapText="1"/>
    </xf>
    <xf numFmtId="10" fontId="6" fillId="0" borderId="0" xfId="0" applyNumberFormat="1" applyFont="1" applyFill="1" applyBorder="1" applyAlignment="1">
      <alignment horizontal="center" vertical="center" wrapText="1"/>
    </xf>
    <xf numFmtId="0" fontId="8" fillId="0" borderId="0" xfId="0" applyFont="1" applyFill="1" applyBorder="1" applyAlignment="1">
      <alignment horizontal="justify" vertical="top" wrapText="1"/>
    </xf>
    <xf numFmtId="0" fontId="1"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right" vertical="center" wrapText="1"/>
    </xf>
    <xf numFmtId="1" fontId="6" fillId="0" borderId="8" xfId="0" applyNumberFormat="1" applyFont="1" applyFill="1" applyBorder="1" applyAlignment="1">
      <alignment horizontal="center" vertical="top" wrapText="1"/>
    </xf>
    <xf numFmtId="0" fontId="6" fillId="0" borderId="8" xfId="0" applyFont="1" applyFill="1" applyBorder="1" applyAlignment="1" applyProtection="1">
      <alignment horizontal="center" vertical="center" wrapText="1"/>
      <protection locked="0"/>
    </xf>
    <xf numFmtId="0" fontId="0" fillId="0" borderId="0" xfId="0" applyFill="1"/>
    <xf numFmtId="9" fontId="6" fillId="0" borderId="4"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textRotation="89"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justify" vertical="top" wrapText="1"/>
    </xf>
    <xf numFmtId="1" fontId="6" fillId="0" borderId="0" xfId="0" applyNumberFormat="1" applyFont="1" applyFill="1" applyBorder="1" applyAlignment="1">
      <alignment horizontal="center" vertical="top" wrapText="1"/>
    </xf>
    <xf numFmtId="9" fontId="6" fillId="0" borderId="0" xfId="0" applyNumberFormat="1" applyFont="1" applyFill="1" applyBorder="1" applyAlignment="1">
      <alignment horizontal="center" vertical="center" wrapText="1"/>
    </xf>
    <xf numFmtId="0" fontId="6" fillId="0" borderId="20" xfId="0" applyFont="1" applyFill="1" applyBorder="1" applyAlignment="1">
      <alignment horizontal="justify" vertical="top" wrapText="1"/>
    </xf>
    <xf numFmtId="0" fontId="6" fillId="0" borderId="18" xfId="0" applyFont="1" applyFill="1" applyBorder="1" applyAlignment="1">
      <alignment horizontal="justify" vertical="top" wrapText="1"/>
    </xf>
    <xf numFmtId="0" fontId="6" fillId="0" borderId="8" xfId="0" applyFont="1" applyFill="1" applyBorder="1" applyAlignment="1">
      <alignment horizontal="justify" vertical="top" wrapText="1"/>
    </xf>
    <xf numFmtId="0" fontId="8" fillId="0" borderId="4" xfId="0" applyFont="1" applyFill="1" applyBorder="1" applyAlignment="1">
      <alignment horizontal="justify" vertical="top" wrapText="1"/>
    </xf>
    <xf numFmtId="10" fontId="6" fillId="0" borderId="8" xfId="0" applyNumberFormat="1" applyFont="1" applyFill="1" applyBorder="1" applyAlignment="1">
      <alignment horizontal="center" vertical="center" wrapText="1"/>
    </xf>
    <xf numFmtId="0" fontId="8" fillId="0" borderId="24" xfId="0" applyFont="1" applyFill="1" applyBorder="1" applyAlignment="1">
      <alignment horizontal="left" vertical="top" wrapText="1"/>
    </xf>
    <xf numFmtId="0" fontId="8" fillId="0" borderId="16" xfId="0" applyFont="1" applyFill="1" applyBorder="1" applyAlignment="1">
      <alignment horizontal="center" vertical="center" wrapText="1"/>
    </xf>
    <xf numFmtId="0" fontId="4" fillId="0" borderId="16" xfId="0" applyFont="1" applyFill="1" applyBorder="1" applyAlignment="1">
      <alignment horizontal="justify" vertical="top" wrapText="1"/>
    </xf>
    <xf numFmtId="164" fontId="6" fillId="0" borderId="39" xfId="0" applyNumberFormat="1" applyFont="1" applyFill="1" applyBorder="1" applyAlignment="1">
      <alignment horizontal="justify" vertical="top" wrapText="1"/>
    </xf>
    <xf numFmtId="1" fontId="6" fillId="0" borderId="39" xfId="0" applyNumberFormat="1" applyFont="1" applyFill="1" applyBorder="1" applyAlignment="1">
      <alignment horizontal="center" vertical="top" wrapText="1"/>
    </xf>
    <xf numFmtId="10" fontId="6" fillId="0" borderId="39" xfId="0" applyNumberFormat="1" applyFont="1" applyFill="1" applyBorder="1" applyAlignment="1">
      <alignment horizontal="center" vertical="center" wrapText="1"/>
    </xf>
    <xf numFmtId="9" fontId="6" fillId="0" borderId="16" xfId="0" applyNumberFormat="1" applyFont="1" applyFill="1" applyBorder="1" applyAlignment="1">
      <alignment horizontal="center" vertical="center" wrapText="1"/>
    </xf>
    <xf numFmtId="0" fontId="6" fillId="0" borderId="39" xfId="0" applyFont="1" applyFill="1" applyBorder="1" applyAlignment="1">
      <alignment horizontal="justify" vertical="top" wrapText="1"/>
    </xf>
    <xf numFmtId="0" fontId="8" fillId="0" borderId="16" xfId="0" applyFont="1" applyFill="1" applyBorder="1" applyAlignment="1">
      <alignment horizontal="justify" vertical="top" wrapText="1"/>
    </xf>
    <xf numFmtId="0" fontId="8" fillId="0" borderId="25" xfId="0" applyFont="1" applyFill="1" applyBorder="1" applyAlignment="1">
      <alignment horizontal="justify" vertical="top" wrapText="1"/>
    </xf>
    <xf numFmtId="0" fontId="8" fillId="0" borderId="15" xfId="0" applyFont="1" applyFill="1" applyBorder="1" applyAlignment="1">
      <alignment horizontal="justify" vertical="top" wrapText="1"/>
    </xf>
    <xf numFmtId="0" fontId="6" fillId="0" borderId="19" xfId="0" applyFont="1" applyFill="1" applyBorder="1" applyAlignment="1">
      <alignment horizontal="justify" vertical="top"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8" fillId="0" borderId="4" xfId="0" applyFont="1" applyFill="1" applyBorder="1" applyAlignment="1">
      <alignment horizontal="justify" vertical="top" wrapText="1"/>
    </xf>
    <xf numFmtId="10" fontId="6" fillId="0" borderId="32"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16" xfId="0" applyFont="1" applyFill="1" applyBorder="1" applyAlignment="1">
      <alignment horizontal="justify" vertical="top" wrapText="1"/>
    </xf>
    <xf numFmtId="0" fontId="8" fillId="0" borderId="16" xfId="0" applyFont="1" applyFill="1" applyBorder="1" applyAlignment="1">
      <alignment horizontal="justify" vertical="top" wrapText="1"/>
    </xf>
    <xf numFmtId="10" fontId="6" fillId="0" borderId="11" xfId="0" applyNumberFormat="1" applyFont="1" applyFill="1" applyBorder="1" applyAlignment="1">
      <alignment horizontal="center" vertical="center" wrapText="1"/>
    </xf>
    <xf numFmtId="10" fontId="6" fillId="0" borderId="39" xfId="0" applyNumberFormat="1" applyFont="1" applyFill="1" applyBorder="1" applyAlignment="1">
      <alignment horizontal="center" vertical="center" wrapText="1"/>
    </xf>
    <xf numFmtId="0" fontId="8" fillId="0" borderId="14"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11" xfId="0" applyFont="1" applyFill="1" applyBorder="1" applyAlignment="1">
      <alignment horizontal="justify" vertical="top" wrapText="1"/>
    </xf>
    <xf numFmtId="0" fontId="8" fillId="0" borderId="21" xfId="0" applyFont="1" applyFill="1" applyBorder="1" applyAlignment="1">
      <alignment horizontal="justify" vertical="top" wrapText="1"/>
    </xf>
    <xf numFmtId="0" fontId="6" fillId="0" borderId="38" xfId="0" applyFont="1" applyFill="1" applyBorder="1" applyAlignment="1">
      <alignment horizontal="justify" vertical="top" wrapText="1"/>
    </xf>
    <xf numFmtId="0" fontId="8" fillId="0" borderId="12" xfId="0" applyFont="1" applyFill="1" applyBorder="1" applyAlignment="1">
      <alignment horizontal="justify" vertical="top" wrapText="1"/>
    </xf>
    <xf numFmtId="0" fontId="6" fillId="0" borderId="11" xfId="0" applyFont="1" applyFill="1" applyBorder="1" applyAlignment="1">
      <alignment horizontal="center" vertical="center" wrapText="1"/>
    </xf>
    <xf numFmtId="164" fontId="6" fillId="0" borderId="11" xfId="0" applyNumberFormat="1" applyFont="1" applyFill="1" applyBorder="1" applyAlignment="1">
      <alignment horizontal="justify" vertical="top" wrapText="1"/>
    </xf>
    <xf numFmtId="1" fontId="6" fillId="0" borderId="11" xfId="0" applyNumberFormat="1" applyFont="1" applyFill="1" applyBorder="1" applyAlignment="1">
      <alignment horizontal="center" vertical="top" wrapText="1"/>
    </xf>
    <xf numFmtId="0" fontId="6" fillId="0" borderId="11" xfId="0" applyFont="1" applyFill="1" applyBorder="1" applyAlignment="1" applyProtection="1">
      <alignment horizontal="center" vertical="center" wrapText="1"/>
      <protection locked="0"/>
    </xf>
    <xf numFmtId="0" fontId="6" fillId="0" borderId="33" xfId="0" applyFont="1" applyFill="1" applyBorder="1" applyAlignment="1">
      <alignment horizontal="justify" vertical="top" wrapText="1"/>
    </xf>
    <xf numFmtId="0" fontId="8" fillId="0" borderId="1" xfId="0" applyFont="1" applyFill="1" applyBorder="1" applyAlignment="1">
      <alignment horizontal="justify" vertical="top" wrapText="1"/>
    </xf>
    <xf numFmtId="0" fontId="8" fillId="0" borderId="42" xfId="0" applyFont="1" applyFill="1" applyBorder="1" applyAlignment="1">
      <alignment horizontal="justify" vertical="top" wrapText="1"/>
    </xf>
    <xf numFmtId="0" fontId="8" fillId="0" borderId="9" xfId="0" applyFont="1" applyFill="1" applyBorder="1" applyAlignment="1">
      <alignment horizontal="justify" vertical="top" wrapText="1"/>
    </xf>
    <xf numFmtId="0" fontId="6" fillId="0" borderId="8" xfId="0" applyFont="1" applyFill="1" applyBorder="1" applyAlignment="1">
      <alignment horizontal="left" vertical="top" wrapText="1"/>
    </xf>
    <xf numFmtId="0" fontId="8" fillId="0" borderId="37" xfId="0" applyFont="1" applyFill="1" applyBorder="1" applyAlignment="1">
      <alignment horizontal="center" vertical="center" wrapText="1"/>
    </xf>
    <xf numFmtId="164" fontId="6" fillId="0" borderId="32" xfId="0" applyNumberFormat="1" applyFont="1" applyFill="1" applyBorder="1" applyAlignment="1">
      <alignment horizontal="justify" vertical="top" wrapText="1"/>
    </xf>
    <xf numFmtId="1" fontId="6" fillId="0" borderId="32" xfId="0" applyNumberFormat="1" applyFont="1" applyFill="1" applyBorder="1" applyAlignment="1">
      <alignment horizontal="center" vertical="top" wrapText="1"/>
    </xf>
    <xf numFmtId="9" fontId="6" fillId="0" borderId="37" xfId="0" applyNumberFormat="1" applyFont="1" applyFill="1" applyBorder="1" applyAlignment="1">
      <alignment horizontal="center" vertical="center" wrapText="1"/>
    </xf>
    <xf numFmtId="0" fontId="6" fillId="0" borderId="32" xfId="0" applyFont="1" applyFill="1" applyBorder="1" applyAlignment="1">
      <alignment horizontal="justify" vertical="top" wrapText="1"/>
    </xf>
    <xf numFmtId="0" fontId="8" fillId="0" borderId="37" xfId="0" applyFont="1" applyFill="1" applyBorder="1" applyAlignment="1">
      <alignment horizontal="justify" vertical="top" wrapText="1"/>
    </xf>
    <xf numFmtId="0" fontId="8" fillId="0" borderId="43" xfId="0" applyFont="1" applyFill="1" applyBorder="1" applyAlignment="1">
      <alignment horizontal="justify" vertical="top" wrapText="1"/>
    </xf>
    <xf numFmtId="0" fontId="8" fillId="0" borderId="35" xfId="0" applyFont="1" applyFill="1" applyBorder="1" applyAlignment="1">
      <alignment horizontal="justify" vertical="top" wrapText="1"/>
    </xf>
    <xf numFmtId="0" fontId="6" fillId="0" borderId="37" xfId="0" applyFont="1" applyFill="1" applyBorder="1" applyAlignment="1">
      <alignment horizontal="justify" vertical="top" wrapText="1"/>
    </xf>
    <xf numFmtId="0" fontId="8" fillId="0" borderId="32"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8" fillId="0" borderId="44" xfId="0" applyFont="1" applyFill="1" applyBorder="1" applyAlignment="1">
      <alignment horizontal="justify" vertical="top" wrapText="1"/>
    </xf>
    <xf numFmtId="0" fontId="6" fillId="0" borderId="3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2"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13" xfId="0" applyFont="1" applyFill="1" applyBorder="1" applyAlignment="1">
      <alignment horizontal="center" vertical="center"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8" fillId="0" borderId="4" xfId="0" applyFont="1" applyFill="1" applyBorder="1" applyAlignment="1">
      <alignment horizontal="justify"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3" fillId="0" borderId="4" xfId="0" applyFont="1" applyBorder="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4"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2" fillId="4" borderId="2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5" fillId="5" borderId="29" xfId="0" applyFont="1" applyFill="1" applyBorder="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4" fillId="2" borderId="4"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10" fontId="6" fillId="0" borderId="31" xfId="0" applyNumberFormat="1" applyFont="1" applyFill="1" applyBorder="1" applyAlignment="1">
      <alignment horizontal="center" vertical="center" wrapText="1"/>
    </xf>
    <xf numFmtId="10" fontId="6" fillId="0" borderId="32"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7" fillId="0" borderId="6" xfId="0" applyFont="1" applyBorder="1" applyAlignment="1">
      <alignment horizontal="right" vertical="center" wrapText="1"/>
    </xf>
    <xf numFmtId="0" fontId="7" fillId="0" borderId="0" xfId="0" applyFont="1" applyAlignment="1">
      <alignment horizontal="right" vertical="center" wrapText="1"/>
    </xf>
    <xf numFmtId="0" fontId="8" fillId="0" borderId="41"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40" xfId="0" applyFont="1" applyFill="1" applyBorder="1" applyAlignment="1">
      <alignment horizontal="left" wrapText="1"/>
    </xf>
    <xf numFmtId="0" fontId="8" fillId="0" borderId="41" xfId="0" applyFont="1" applyFill="1" applyBorder="1" applyAlignment="1">
      <alignment horizontal="left" wrapText="1"/>
    </xf>
    <xf numFmtId="0" fontId="8" fillId="0" borderId="17" xfId="0" applyFont="1" applyFill="1" applyBorder="1" applyAlignment="1">
      <alignment horizontal="left" wrapText="1"/>
    </xf>
    <xf numFmtId="0" fontId="8" fillId="0" borderId="40" xfId="0" applyFont="1" applyFill="1" applyBorder="1" applyAlignment="1">
      <alignment horizontal="center" vertical="top" wrapText="1"/>
    </xf>
    <xf numFmtId="0" fontId="8" fillId="0" borderId="41"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40" xfId="0" applyFont="1" applyFill="1" applyBorder="1" applyAlignment="1">
      <alignment horizontal="left" vertical="top" wrapText="1"/>
    </xf>
    <xf numFmtId="0" fontId="8" fillId="0" borderId="17" xfId="0" applyFont="1" applyFill="1" applyBorder="1" applyAlignment="1">
      <alignment horizontal="left" vertical="top" wrapText="1"/>
    </xf>
    <xf numFmtId="0" fontId="5" fillId="0" borderId="8" xfId="0" applyFont="1" applyFill="1" applyBorder="1" applyAlignment="1">
      <alignment horizontal="center" vertical="center" textRotation="89" wrapText="1"/>
    </xf>
    <xf numFmtId="0" fontId="5" fillId="0" borderId="4" xfId="0" applyFont="1" applyFill="1" applyBorder="1" applyAlignment="1">
      <alignment horizontal="center" vertical="center" textRotation="89" wrapText="1"/>
    </xf>
    <xf numFmtId="10" fontId="6" fillId="0" borderId="4"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16" xfId="0" applyFont="1" applyFill="1" applyBorder="1" applyAlignment="1">
      <alignment horizontal="justify" vertical="top" wrapText="1"/>
    </xf>
    <xf numFmtId="0" fontId="5" fillId="0" borderId="11" xfId="0" applyFont="1" applyFill="1" applyBorder="1" applyAlignment="1">
      <alignment horizontal="center" vertical="center" textRotation="89" wrapText="1"/>
    </xf>
    <xf numFmtId="0" fontId="5" fillId="0" borderId="16" xfId="0" applyFont="1" applyFill="1" applyBorder="1" applyAlignment="1">
      <alignment horizontal="center" vertical="center" textRotation="89" wrapText="1"/>
    </xf>
    <xf numFmtId="0" fontId="8" fillId="0" borderId="16" xfId="0" applyFont="1" applyFill="1" applyBorder="1" applyAlignment="1">
      <alignment horizontal="justify" vertical="top" wrapText="1"/>
    </xf>
    <xf numFmtId="10" fontId="6" fillId="0" borderId="11" xfId="0" applyNumberFormat="1"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0" fontId="5" fillId="0" borderId="32" xfId="0" applyFont="1" applyFill="1" applyBorder="1" applyAlignment="1">
      <alignment horizontal="center" vertical="center" textRotation="89" wrapText="1"/>
    </xf>
    <xf numFmtId="0" fontId="8" fillId="0" borderId="35" xfId="0" applyFont="1" applyFill="1" applyBorder="1" applyAlignment="1">
      <alignment horizontal="center" vertical="center" wrapText="1"/>
    </xf>
    <xf numFmtId="0" fontId="6" fillId="0" borderId="37" xfId="0" applyFont="1" applyFill="1" applyBorder="1" applyAlignment="1">
      <alignment horizontal="justify" vertical="top" wrapText="1"/>
    </xf>
    <xf numFmtId="0" fontId="5" fillId="0" borderId="37" xfId="0" applyFont="1" applyFill="1" applyBorder="1" applyAlignment="1">
      <alignment horizontal="center" vertical="center" textRotation="89" wrapText="1"/>
    </xf>
    <xf numFmtId="0" fontId="8" fillId="0" borderId="37" xfId="0" applyFont="1" applyFill="1" applyBorder="1" applyAlignment="1">
      <alignment horizontal="justify" vertical="top" wrapText="1"/>
    </xf>
    <xf numFmtId="10" fontId="6" fillId="0" borderId="37" xfId="0" applyNumberFormat="1" applyFont="1" applyFill="1" applyBorder="1" applyAlignment="1">
      <alignment horizontal="center" vertical="center" wrapText="1"/>
    </xf>
    <xf numFmtId="10" fontId="6" fillId="0" borderId="39"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28" xfId="0" applyFont="1" applyFill="1" applyBorder="1" applyAlignment="1">
      <alignment horizontal="center"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8"/>
  <sheetViews>
    <sheetView showGridLines="0" tabSelected="1" zoomScale="85" zoomScaleNormal="85" zoomScalePageLayoutView="55" workbookViewId="0">
      <pane xSplit="2" ySplit="10" topLeftCell="G33" activePane="bottomRight" state="frozen"/>
      <selection pane="topRight" activeCell="C1" sqref="C1"/>
      <selection pane="bottomLeft" activeCell="A11" sqref="A11"/>
      <selection pane="bottomRight" activeCell="M35" sqref="M35"/>
    </sheetView>
  </sheetViews>
  <sheetFormatPr baseColWidth="10" defaultRowHeight="15" x14ac:dyDescent="0.25"/>
  <cols>
    <col min="2" max="2" width="18.140625" customWidth="1"/>
    <col min="3" max="3" width="11.85546875" customWidth="1"/>
    <col min="4" max="4" width="25.28515625" customWidth="1"/>
    <col min="6" max="6" width="47.28515625" customWidth="1"/>
    <col min="8" max="8" width="15.85546875" customWidth="1"/>
    <col min="9" max="9" width="11.42578125" style="21"/>
    <col min="10" max="10" width="13.85546875" style="21" customWidth="1"/>
    <col min="11" max="11" width="19.7109375" customWidth="1"/>
    <col min="12" max="12" width="15.85546875" customWidth="1"/>
    <col min="13" max="13" width="55.28515625" customWidth="1"/>
    <col min="14" max="14" width="20.85546875" bestFit="1" customWidth="1"/>
    <col min="15" max="15" width="34.28515625" customWidth="1"/>
    <col min="16" max="16" width="39.42578125" customWidth="1"/>
    <col min="17" max="17" width="16.28515625" customWidth="1"/>
    <col min="19" max="19" width="5.28515625" customWidth="1"/>
    <col min="20" max="20" width="48.5703125" customWidth="1"/>
  </cols>
  <sheetData>
    <row r="1" spans="1:20" ht="15.75" hidden="1" thickBot="1" x14ac:dyDescent="0.3"/>
    <row r="2" spans="1:20" ht="15.75" hidden="1" thickBot="1" x14ac:dyDescent="0.3"/>
    <row r="3" spans="1:20" ht="15.75" hidden="1" thickBot="1" x14ac:dyDescent="0.3">
      <c r="A3" s="119" t="s">
        <v>0</v>
      </c>
      <c r="B3" s="120"/>
      <c r="C3" s="121"/>
      <c r="D3" s="122"/>
      <c r="E3" s="122"/>
      <c r="F3" s="122"/>
      <c r="G3" s="122"/>
      <c r="H3" s="122"/>
      <c r="I3" s="123"/>
      <c r="J3" s="19" t="s">
        <v>1</v>
      </c>
      <c r="K3" s="124"/>
      <c r="L3" s="125"/>
      <c r="M3" s="125"/>
      <c r="N3" s="125"/>
      <c r="O3" s="125"/>
      <c r="P3" s="125"/>
      <c r="Q3" s="125"/>
      <c r="R3" s="125"/>
      <c r="S3" s="125"/>
      <c r="T3" s="126"/>
    </row>
    <row r="4" spans="1:20" ht="15.75" hidden="1" thickBot="1" x14ac:dyDescent="0.3">
      <c r="A4" s="127" t="s">
        <v>2</v>
      </c>
      <c r="B4" s="127"/>
      <c r="C4" s="121"/>
      <c r="D4" s="122"/>
      <c r="E4" s="122"/>
      <c r="F4" s="122"/>
      <c r="G4" s="122"/>
      <c r="H4" s="122"/>
      <c r="I4" s="123"/>
      <c r="J4" s="128" t="s">
        <v>3</v>
      </c>
      <c r="K4" s="129"/>
      <c r="L4" s="130"/>
      <c r="M4" s="131"/>
      <c r="N4" s="131"/>
      <c r="O4" s="131"/>
      <c r="P4" s="131"/>
      <c r="Q4" s="131"/>
      <c r="R4" s="131"/>
      <c r="S4" s="131"/>
      <c r="T4" s="132"/>
    </row>
    <row r="5" spans="1:20" ht="15.75" hidden="1" thickBot="1" x14ac:dyDescent="0.3">
      <c r="A5" s="127" t="s">
        <v>4</v>
      </c>
      <c r="B5" s="127"/>
      <c r="C5" s="133"/>
      <c r="D5" s="134"/>
      <c r="E5" s="134"/>
      <c r="F5" s="134"/>
      <c r="G5" s="134"/>
      <c r="H5" s="134"/>
      <c r="I5" s="135"/>
      <c r="J5" s="136" t="s">
        <v>5</v>
      </c>
      <c r="K5" s="137"/>
      <c r="L5" s="130"/>
      <c r="M5" s="131"/>
      <c r="N5" s="131"/>
      <c r="O5" s="131"/>
      <c r="P5" s="131"/>
      <c r="Q5" s="131"/>
      <c r="R5" s="131"/>
      <c r="S5" s="131"/>
      <c r="T5" s="132"/>
    </row>
    <row r="6" spans="1:20" ht="15.75" hidden="1" thickBot="1" x14ac:dyDescent="0.3">
      <c r="A6" s="127" t="s">
        <v>6</v>
      </c>
      <c r="B6" s="127"/>
      <c r="C6" s="39"/>
      <c r="D6" s="40"/>
      <c r="E6" s="40"/>
      <c r="F6" s="40"/>
      <c r="G6" s="40"/>
      <c r="H6" s="40"/>
      <c r="I6" s="16"/>
      <c r="J6" s="38"/>
      <c r="K6" s="15"/>
      <c r="L6" s="16"/>
      <c r="M6" s="16"/>
      <c r="N6" s="16"/>
      <c r="O6" s="16"/>
      <c r="P6" s="16"/>
      <c r="Q6" s="16"/>
      <c r="R6" s="16"/>
      <c r="S6" s="16"/>
      <c r="T6" s="17"/>
    </row>
    <row r="7" spans="1:20" ht="26.25" hidden="1" customHeight="1" thickBot="1" x14ac:dyDescent="0.3">
      <c r="A7" s="118" t="s">
        <v>37</v>
      </c>
      <c r="B7" s="118"/>
      <c r="C7" s="115"/>
      <c r="D7" s="116"/>
      <c r="E7" s="116"/>
      <c r="F7" s="116"/>
      <c r="G7" s="116"/>
      <c r="H7" s="116"/>
      <c r="I7" s="116"/>
      <c r="J7" s="116"/>
      <c r="K7" s="116"/>
      <c r="L7" s="116"/>
      <c r="M7" s="116"/>
      <c r="N7" s="116"/>
      <c r="O7" s="116"/>
      <c r="P7" s="116"/>
      <c r="Q7" s="116"/>
      <c r="R7" s="116"/>
      <c r="S7" s="116"/>
      <c r="T7" s="117"/>
    </row>
    <row r="8" spans="1:20" ht="15.75" x14ac:dyDescent="0.25">
      <c r="A8" s="141" t="s">
        <v>35</v>
      </c>
      <c r="B8" s="142"/>
      <c r="C8" s="143"/>
      <c r="D8" s="143"/>
      <c r="E8" s="143"/>
      <c r="F8" s="143"/>
      <c r="G8" s="143"/>
      <c r="H8" s="143"/>
      <c r="I8" s="143"/>
      <c r="J8" s="143"/>
      <c r="K8" s="143"/>
      <c r="L8" s="143"/>
      <c r="M8" s="143"/>
      <c r="N8" s="143"/>
      <c r="O8" s="144"/>
      <c r="P8" s="147" t="s">
        <v>34</v>
      </c>
      <c r="Q8" s="148"/>
      <c r="R8" s="138" t="s">
        <v>33</v>
      </c>
      <c r="S8" s="139"/>
      <c r="T8" s="140"/>
    </row>
    <row r="9" spans="1:20" ht="28.5" customHeight="1" x14ac:dyDescent="0.25">
      <c r="A9" s="153" t="s">
        <v>7</v>
      </c>
      <c r="B9" s="151" t="s">
        <v>8</v>
      </c>
      <c r="C9" s="151" t="s">
        <v>39</v>
      </c>
      <c r="D9" s="151" t="s">
        <v>9</v>
      </c>
      <c r="E9" s="151" t="s">
        <v>51</v>
      </c>
      <c r="F9" s="151" t="s">
        <v>10</v>
      </c>
      <c r="G9" s="151" t="s">
        <v>11</v>
      </c>
      <c r="H9" s="151"/>
      <c r="I9" s="151" t="s">
        <v>12</v>
      </c>
      <c r="J9" s="151" t="s">
        <v>13</v>
      </c>
      <c r="K9" s="159" t="s">
        <v>14</v>
      </c>
      <c r="L9" s="151" t="s">
        <v>15</v>
      </c>
      <c r="M9" s="151" t="s">
        <v>16</v>
      </c>
      <c r="N9" s="151" t="s">
        <v>17</v>
      </c>
      <c r="O9" s="166" t="s">
        <v>20</v>
      </c>
      <c r="P9" s="161" t="s">
        <v>32</v>
      </c>
      <c r="Q9" s="149" t="s">
        <v>38</v>
      </c>
      <c r="R9" s="155" t="s">
        <v>18</v>
      </c>
      <c r="S9" s="157" t="s">
        <v>19</v>
      </c>
      <c r="T9" s="145" t="s">
        <v>36</v>
      </c>
    </row>
    <row r="10" spans="1:20" ht="15.75" thickBot="1" x14ac:dyDescent="0.3">
      <c r="A10" s="154"/>
      <c r="B10" s="152"/>
      <c r="C10" s="152"/>
      <c r="D10" s="152"/>
      <c r="E10" s="152"/>
      <c r="F10" s="152"/>
      <c r="G10" s="10" t="s">
        <v>21</v>
      </c>
      <c r="H10" s="10" t="s">
        <v>22</v>
      </c>
      <c r="I10" s="152"/>
      <c r="J10" s="152"/>
      <c r="K10" s="160"/>
      <c r="L10" s="152"/>
      <c r="M10" s="152"/>
      <c r="N10" s="152"/>
      <c r="O10" s="167"/>
      <c r="P10" s="162"/>
      <c r="Q10" s="150"/>
      <c r="R10" s="156"/>
      <c r="S10" s="158"/>
      <c r="T10" s="146"/>
    </row>
    <row r="11" spans="1:20" s="44" customFormat="1" ht="174.75" customHeight="1" x14ac:dyDescent="0.25">
      <c r="A11" s="184">
        <v>1</v>
      </c>
      <c r="B11" s="186" t="s">
        <v>86</v>
      </c>
      <c r="C11" s="188" t="s">
        <v>43</v>
      </c>
      <c r="D11" s="186" t="s">
        <v>102</v>
      </c>
      <c r="E11" s="86" t="s">
        <v>52</v>
      </c>
      <c r="F11" s="75" t="s">
        <v>97</v>
      </c>
      <c r="G11" s="87">
        <v>43678</v>
      </c>
      <c r="H11" s="87">
        <v>43920</v>
      </c>
      <c r="I11" s="88">
        <f>(H11-G11)/7</f>
        <v>34.571428571428569</v>
      </c>
      <c r="J11" s="78">
        <v>0</v>
      </c>
      <c r="K11" s="89" t="s">
        <v>110</v>
      </c>
      <c r="L11" s="163">
        <f>AVERAGE(J11:J15)</f>
        <v>0</v>
      </c>
      <c r="M11" s="75"/>
      <c r="N11" s="82" t="s">
        <v>104</v>
      </c>
      <c r="O11" s="85"/>
      <c r="P11" s="84"/>
      <c r="Q11" s="18"/>
      <c r="R11" s="83"/>
      <c r="S11" s="82"/>
      <c r="T11" s="173"/>
    </row>
    <row r="12" spans="1:20" s="44" customFormat="1" ht="138.75" customHeight="1" x14ac:dyDescent="0.25">
      <c r="A12" s="108"/>
      <c r="B12" s="112"/>
      <c r="C12" s="181"/>
      <c r="D12" s="112"/>
      <c r="E12" s="47" t="s">
        <v>53</v>
      </c>
      <c r="F12" s="70" t="s">
        <v>147</v>
      </c>
      <c r="G12" s="32">
        <v>43952</v>
      </c>
      <c r="H12" s="32">
        <v>43981</v>
      </c>
      <c r="I12" s="42">
        <f>(H12-G12)/7</f>
        <v>4.1428571428571432</v>
      </c>
      <c r="J12" s="74">
        <v>0</v>
      </c>
      <c r="K12" s="43" t="s">
        <v>111</v>
      </c>
      <c r="L12" s="164"/>
      <c r="M12" s="70"/>
      <c r="N12" s="9" t="s">
        <v>131</v>
      </c>
      <c r="O12" s="12"/>
      <c r="P12" s="70"/>
      <c r="Q12" s="18"/>
      <c r="R12" s="11"/>
      <c r="S12" s="9"/>
      <c r="T12" s="174"/>
    </row>
    <row r="13" spans="1:20" s="44" customFormat="1" ht="118.5" customHeight="1" x14ac:dyDescent="0.25">
      <c r="A13" s="111"/>
      <c r="B13" s="113"/>
      <c r="C13" s="182"/>
      <c r="D13" s="114"/>
      <c r="E13" s="47" t="s">
        <v>54</v>
      </c>
      <c r="F13" s="1" t="s">
        <v>108</v>
      </c>
      <c r="G13" s="32">
        <v>43983</v>
      </c>
      <c r="H13" s="32">
        <v>44012</v>
      </c>
      <c r="I13" s="42">
        <f>(H13-G13)/7</f>
        <v>4.1428571428571432</v>
      </c>
      <c r="J13" s="74">
        <v>0</v>
      </c>
      <c r="K13" s="45" t="s">
        <v>112</v>
      </c>
      <c r="L13" s="164"/>
      <c r="M13" s="70"/>
      <c r="N13" s="9" t="s">
        <v>103</v>
      </c>
      <c r="O13" s="90"/>
      <c r="P13" s="54"/>
      <c r="Q13" s="18"/>
      <c r="R13" s="13"/>
      <c r="S13" s="72"/>
      <c r="T13" s="174"/>
    </row>
    <row r="14" spans="1:20" s="44" customFormat="1" ht="67.5" customHeight="1" x14ac:dyDescent="0.25">
      <c r="A14" s="111"/>
      <c r="B14" s="113"/>
      <c r="C14" s="182"/>
      <c r="D14" s="114"/>
      <c r="E14" s="47" t="s">
        <v>88</v>
      </c>
      <c r="F14" s="1" t="s">
        <v>90</v>
      </c>
      <c r="G14" s="32">
        <v>44013</v>
      </c>
      <c r="H14" s="32">
        <v>44196</v>
      </c>
      <c r="I14" s="42">
        <f>(H14-G14)/7</f>
        <v>26.142857142857142</v>
      </c>
      <c r="J14" s="57">
        <v>0</v>
      </c>
      <c r="K14" s="45" t="s">
        <v>127</v>
      </c>
      <c r="L14" s="164"/>
      <c r="M14" s="55"/>
      <c r="N14" s="9" t="s">
        <v>104</v>
      </c>
      <c r="O14" s="91"/>
      <c r="P14" s="53"/>
      <c r="Q14" s="18"/>
      <c r="R14" s="13"/>
      <c r="S14" s="56"/>
      <c r="T14" s="174"/>
    </row>
    <row r="15" spans="1:20" s="44" customFormat="1" ht="53.25" customHeight="1" thickBot="1" x14ac:dyDescent="0.3">
      <c r="A15" s="185"/>
      <c r="B15" s="187"/>
      <c r="C15" s="189"/>
      <c r="D15" s="190"/>
      <c r="E15" s="59" t="s">
        <v>89</v>
      </c>
      <c r="F15" s="60" t="s">
        <v>128</v>
      </c>
      <c r="G15" s="61">
        <v>44013</v>
      </c>
      <c r="H15" s="61">
        <v>44408</v>
      </c>
      <c r="I15" s="62">
        <f t="shared" ref="I15:I35" si="0">(H15-G15)/7</f>
        <v>56.428571428571431</v>
      </c>
      <c r="J15" s="63">
        <v>0</v>
      </c>
      <c r="K15" s="64" t="s">
        <v>113</v>
      </c>
      <c r="L15" s="199"/>
      <c r="M15" s="65"/>
      <c r="N15" s="66" t="s">
        <v>105</v>
      </c>
      <c r="O15" s="92"/>
      <c r="P15" s="53"/>
      <c r="Q15" s="18"/>
      <c r="R15" s="68"/>
      <c r="S15" s="66"/>
      <c r="T15" s="175"/>
    </row>
    <row r="16" spans="1:20" s="44" customFormat="1" ht="68.25" customHeight="1" x14ac:dyDescent="0.25">
      <c r="A16" s="184">
        <v>2</v>
      </c>
      <c r="B16" s="186" t="s">
        <v>85</v>
      </c>
      <c r="C16" s="188" t="s">
        <v>44</v>
      </c>
      <c r="D16" s="186" t="s">
        <v>129</v>
      </c>
      <c r="E16" s="86" t="s">
        <v>40</v>
      </c>
      <c r="F16" s="75" t="s">
        <v>94</v>
      </c>
      <c r="G16" s="87">
        <v>43678</v>
      </c>
      <c r="H16" s="87">
        <v>43769</v>
      </c>
      <c r="I16" s="88">
        <f t="shared" si="0"/>
        <v>13</v>
      </c>
      <c r="J16" s="78">
        <v>0</v>
      </c>
      <c r="K16" s="89" t="s">
        <v>114</v>
      </c>
      <c r="L16" s="191">
        <f>AVERAGE(J16:J18)</f>
        <v>0.33333333333333331</v>
      </c>
      <c r="M16" s="75"/>
      <c r="N16" s="82" t="s">
        <v>104</v>
      </c>
      <c r="O16" s="85"/>
      <c r="P16" s="53"/>
      <c r="Q16" s="18"/>
      <c r="R16" s="83"/>
      <c r="S16" s="82"/>
      <c r="T16" s="176"/>
    </row>
    <row r="17" spans="1:20" s="44" customFormat="1" ht="102.75" customHeight="1" x14ac:dyDescent="0.25">
      <c r="A17" s="111"/>
      <c r="B17" s="113"/>
      <c r="C17" s="182"/>
      <c r="D17" s="114"/>
      <c r="E17" s="47" t="s">
        <v>41</v>
      </c>
      <c r="F17" s="1" t="s">
        <v>130</v>
      </c>
      <c r="G17" s="32">
        <v>43770</v>
      </c>
      <c r="H17" s="32">
        <v>43830</v>
      </c>
      <c r="I17" s="42">
        <f t="shared" si="0"/>
        <v>8.5714285714285712</v>
      </c>
      <c r="J17" s="74">
        <v>0</v>
      </c>
      <c r="K17" s="45" t="s">
        <v>115</v>
      </c>
      <c r="L17" s="183"/>
      <c r="M17" s="70"/>
      <c r="N17" s="9" t="s">
        <v>131</v>
      </c>
      <c r="O17" s="58"/>
      <c r="P17" s="53"/>
      <c r="Q17" s="18"/>
      <c r="R17" s="13"/>
      <c r="S17" s="72"/>
      <c r="T17" s="177"/>
    </row>
    <row r="18" spans="1:20" s="44" customFormat="1" ht="99" customHeight="1" thickBot="1" x14ac:dyDescent="0.3">
      <c r="A18" s="185"/>
      <c r="B18" s="187"/>
      <c r="C18" s="189"/>
      <c r="D18" s="190"/>
      <c r="E18" s="59" t="s">
        <v>42</v>
      </c>
      <c r="F18" s="60" t="s">
        <v>132</v>
      </c>
      <c r="G18" s="61">
        <v>43831</v>
      </c>
      <c r="H18" s="61">
        <v>44012</v>
      </c>
      <c r="I18" s="62">
        <f t="shared" si="0"/>
        <v>25.857142857142858</v>
      </c>
      <c r="J18" s="79">
        <v>1</v>
      </c>
      <c r="K18" s="64" t="s">
        <v>116</v>
      </c>
      <c r="L18" s="192"/>
      <c r="M18" s="65"/>
      <c r="N18" s="77" t="s">
        <v>105</v>
      </c>
      <c r="O18" s="67"/>
      <c r="P18" s="53"/>
      <c r="Q18" s="18"/>
      <c r="R18" s="68"/>
      <c r="S18" s="77"/>
      <c r="T18" s="178"/>
    </row>
    <row r="19" spans="1:20" s="44" customFormat="1" ht="83.25" customHeight="1" x14ac:dyDescent="0.25">
      <c r="A19" s="184">
        <v>3</v>
      </c>
      <c r="B19" s="186" t="s">
        <v>80</v>
      </c>
      <c r="C19" s="188" t="s">
        <v>45</v>
      </c>
      <c r="D19" s="186" t="s">
        <v>133</v>
      </c>
      <c r="E19" s="86" t="s">
        <v>40</v>
      </c>
      <c r="F19" s="75" t="s">
        <v>95</v>
      </c>
      <c r="G19" s="87">
        <v>43678</v>
      </c>
      <c r="H19" s="87">
        <v>43830</v>
      </c>
      <c r="I19" s="88">
        <f t="shared" si="0"/>
        <v>21.714285714285715</v>
      </c>
      <c r="J19" s="78">
        <v>0</v>
      </c>
      <c r="K19" s="89" t="s">
        <v>117</v>
      </c>
      <c r="L19" s="191">
        <f>AVERAGE(J19:J20)</f>
        <v>0</v>
      </c>
      <c r="M19" s="75"/>
      <c r="N19" s="82" t="s">
        <v>104</v>
      </c>
      <c r="O19" s="85"/>
      <c r="P19" s="53"/>
      <c r="Q19" s="18"/>
      <c r="R19" s="83"/>
      <c r="S19" s="82"/>
      <c r="T19" s="176"/>
    </row>
    <row r="20" spans="1:20" s="44" customFormat="1" ht="156" customHeight="1" thickBot="1" x14ac:dyDescent="0.3">
      <c r="A20" s="185"/>
      <c r="B20" s="187"/>
      <c r="C20" s="189"/>
      <c r="D20" s="190"/>
      <c r="E20" s="59" t="s">
        <v>41</v>
      </c>
      <c r="F20" s="60" t="s">
        <v>96</v>
      </c>
      <c r="G20" s="61">
        <v>43678</v>
      </c>
      <c r="H20" s="61">
        <v>44408</v>
      </c>
      <c r="I20" s="62">
        <f t="shared" si="0"/>
        <v>104.28571428571429</v>
      </c>
      <c r="J20" s="79">
        <v>0</v>
      </c>
      <c r="K20" s="64" t="s">
        <v>118</v>
      </c>
      <c r="L20" s="192"/>
      <c r="M20" s="76"/>
      <c r="N20" s="76" t="s">
        <v>105</v>
      </c>
      <c r="O20" s="76"/>
      <c r="P20" s="69"/>
      <c r="Q20" s="18"/>
      <c r="R20" s="68"/>
      <c r="S20" s="77"/>
      <c r="T20" s="178"/>
    </row>
    <row r="21" spans="1:20" s="44" customFormat="1" ht="176.25" customHeight="1" x14ac:dyDescent="0.25">
      <c r="A21" s="108">
        <v>4</v>
      </c>
      <c r="B21" s="112" t="s">
        <v>81</v>
      </c>
      <c r="C21" s="181" t="s">
        <v>46</v>
      </c>
      <c r="D21" s="112" t="s">
        <v>87</v>
      </c>
      <c r="E21" s="46" t="s">
        <v>40</v>
      </c>
      <c r="F21" s="70" t="s">
        <v>100</v>
      </c>
      <c r="G21" s="32">
        <v>43678</v>
      </c>
      <c r="H21" s="32">
        <v>44408</v>
      </c>
      <c r="I21" s="42">
        <f t="shared" si="0"/>
        <v>104.28571428571429</v>
      </c>
      <c r="J21" s="74">
        <v>0</v>
      </c>
      <c r="K21" s="43" t="s">
        <v>119</v>
      </c>
      <c r="L21" s="165">
        <f>AVERAGE(J21:J23)</f>
        <v>0</v>
      </c>
      <c r="M21" s="70"/>
      <c r="N21" s="9" t="s">
        <v>131</v>
      </c>
      <c r="O21" s="12"/>
      <c r="P21" s="53"/>
      <c r="Q21" s="18"/>
      <c r="R21" s="11"/>
      <c r="S21" s="9"/>
      <c r="T21" s="179"/>
    </row>
    <row r="22" spans="1:20" s="44" customFormat="1" ht="89.25" customHeight="1" x14ac:dyDescent="0.25">
      <c r="A22" s="111"/>
      <c r="B22" s="113"/>
      <c r="C22" s="182"/>
      <c r="D22" s="114"/>
      <c r="E22" s="47" t="s">
        <v>41</v>
      </c>
      <c r="F22" s="70" t="s">
        <v>109</v>
      </c>
      <c r="G22" s="32">
        <v>43678</v>
      </c>
      <c r="H22" s="32">
        <v>44408</v>
      </c>
      <c r="I22" s="42">
        <f t="shared" si="0"/>
        <v>104.28571428571429</v>
      </c>
      <c r="J22" s="74">
        <v>0</v>
      </c>
      <c r="K22" s="45" t="s">
        <v>120</v>
      </c>
      <c r="L22" s="183"/>
      <c r="M22" s="71"/>
      <c r="N22" s="9" t="s">
        <v>104</v>
      </c>
      <c r="O22" s="58"/>
      <c r="P22" s="53"/>
      <c r="Q22" s="18"/>
      <c r="R22" s="13"/>
      <c r="S22" s="72"/>
      <c r="T22" s="170"/>
    </row>
    <row r="23" spans="1:20" s="44" customFormat="1" ht="39" thickBot="1" x14ac:dyDescent="0.3">
      <c r="A23" s="194"/>
      <c r="B23" s="195"/>
      <c r="C23" s="196"/>
      <c r="D23" s="197"/>
      <c r="E23" s="95" t="s">
        <v>42</v>
      </c>
      <c r="F23" s="99" t="s">
        <v>134</v>
      </c>
      <c r="G23" s="96">
        <v>43678</v>
      </c>
      <c r="H23" s="96">
        <v>44408</v>
      </c>
      <c r="I23" s="97">
        <f t="shared" si="0"/>
        <v>104.28571428571429</v>
      </c>
      <c r="J23" s="73">
        <v>0</v>
      </c>
      <c r="K23" s="98" t="s">
        <v>149</v>
      </c>
      <c r="L23" s="198"/>
      <c r="M23" s="103"/>
      <c r="N23" s="104" t="s">
        <v>104</v>
      </c>
      <c r="O23" s="80"/>
      <c r="P23" s="105"/>
      <c r="Q23" s="101"/>
      <c r="R23" s="102"/>
      <c r="S23" s="100"/>
      <c r="T23" s="170"/>
    </row>
    <row r="24" spans="1:20" s="44" customFormat="1" ht="25.5" x14ac:dyDescent="0.25">
      <c r="A24" s="184">
        <v>5</v>
      </c>
      <c r="B24" s="186" t="s">
        <v>82</v>
      </c>
      <c r="C24" s="188" t="s">
        <v>47</v>
      </c>
      <c r="D24" s="186" t="s">
        <v>135</v>
      </c>
      <c r="E24" s="86" t="s">
        <v>40</v>
      </c>
      <c r="F24" s="75" t="s">
        <v>93</v>
      </c>
      <c r="G24" s="87">
        <v>43678</v>
      </c>
      <c r="H24" s="87">
        <v>43678</v>
      </c>
      <c r="I24" s="88">
        <f t="shared" si="0"/>
        <v>0</v>
      </c>
      <c r="J24" s="78">
        <v>0</v>
      </c>
      <c r="K24" s="89" t="s">
        <v>101</v>
      </c>
      <c r="L24" s="191">
        <f>AVERAGE(J24:J29)</f>
        <v>0</v>
      </c>
      <c r="M24" s="75"/>
      <c r="N24" s="82" t="s">
        <v>106</v>
      </c>
      <c r="O24" s="85"/>
      <c r="P24" s="84"/>
      <c r="Q24" s="93"/>
      <c r="R24" s="83"/>
      <c r="S24" s="82"/>
      <c r="T24" s="179"/>
    </row>
    <row r="25" spans="1:20" s="44" customFormat="1" ht="51" customHeight="1" x14ac:dyDescent="0.25">
      <c r="A25" s="111"/>
      <c r="B25" s="113"/>
      <c r="C25" s="182"/>
      <c r="D25" s="114"/>
      <c r="E25" s="47" t="s">
        <v>41</v>
      </c>
      <c r="F25" s="70" t="s">
        <v>136</v>
      </c>
      <c r="G25" s="32">
        <v>43678</v>
      </c>
      <c r="H25" s="32">
        <v>43830</v>
      </c>
      <c r="I25" s="42">
        <f t="shared" si="0"/>
        <v>21.714285714285715</v>
      </c>
      <c r="J25" s="74">
        <v>0</v>
      </c>
      <c r="K25" s="45" t="s">
        <v>117</v>
      </c>
      <c r="L25" s="183"/>
      <c r="M25" s="71"/>
      <c r="N25" s="9" t="s">
        <v>104</v>
      </c>
      <c r="O25" s="14"/>
      <c r="P25" s="53"/>
      <c r="Q25" s="18"/>
      <c r="R25" s="13"/>
      <c r="S25" s="72"/>
      <c r="T25" s="170"/>
    </row>
    <row r="26" spans="1:20" s="44" customFormat="1" ht="180" customHeight="1" thickBot="1" x14ac:dyDescent="0.3">
      <c r="A26" s="111"/>
      <c r="B26" s="113"/>
      <c r="C26" s="182"/>
      <c r="D26" s="114"/>
      <c r="E26" s="47" t="s">
        <v>42</v>
      </c>
      <c r="F26" s="1" t="s">
        <v>98</v>
      </c>
      <c r="G26" s="32">
        <v>43678</v>
      </c>
      <c r="H26" s="32">
        <v>44408</v>
      </c>
      <c r="I26" s="42">
        <f t="shared" si="0"/>
        <v>104.28571428571429</v>
      </c>
      <c r="J26" s="74">
        <v>0</v>
      </c>
      <c r="K26" s="45" t="s">
        <v>118</v>
      </c>
      <c r="L26" s="183"/>
      <c r="M26" s="71"/>
      <c r="N26" s="71" t="s">
        <v>105</v>
      </c>
      <c r="O26" s="71"/>
      <c r="P26" s="69"/>
      <c r="Q26" s="18"/>
      <c r="R26" s="13"/>
      <c r="S26" s="72"/>
      <c r="T26" s="170"/>
    </row>
    <row r="27" spans="1:20" s="44" customFormat="1" ht="255.75" customHeight="1" thickBot="1" x14ac:dyDescent="0.3">
      <c r="A27" s="111"/>
      <c r="B27" s="113"/>
      <c r="C27" s="182"/>
      <c r="D27" s="114"/>
      <c r="E27" s="47" t="s">
        <v>91</v>
      </c>
      <c r="F27" s="1" t="s">
        <v>137</v>
      </c>
      <c r="G27" s="32">
        <v>43678</v>
      </c>
      <c r="H27" s="32">
        <v>44408</v>
      </c>
      <c r="I27" s="42">
        <f t="shared" si="0"/>
        <v>104.28571428571429</v>
      </c>
      <c r="J27" s="74">
        <v>0</v>
      </c>
      <c r="K27" s="45" t="s">
        <v>121</v>
      </c>
      <c r="L27" s="183"/>
      <c r="M27" s="71"/>
      <c r="N27" s="71" t="s">
        <v>105</v>
      </c>
      <c r="O27" s="71"/>
      <c r="P27" s="69"/>
      <c r="Q27" s="18"/>
      <c r="R27" s="13"/>
      <c r="S27" s="72"/>
      <c r="T27" s="170"/>
    </row>
    <row r="28" spans="1:20" s="44" customFormat="1" ht="63.75" x14ac:dyDescent="0.25">
      <c r="A28" s="111"/>
      <c r="B28" s="113"/>
      <c r="C28" s="182"/>
      <c r="D28" s="114"/>
      <c r="E28" s="47" t="s">
        <v>92</v>
      </c>
      <c r="F28" s="1" t="s">
        <v>138</v>
      </c>
      <c r="G28" s="32">
        <v>43678</v>
      </c>
      <c r="H28" s="32">
        <v>43830</v>
      </c>
      <c r="I28" s="42">
        <f t="shared" si="0"/>
        <v>21.714285714285715</v>
      </c>
      <c r="J28" s="74">
        <v>0</v>
      </c>
      <c r="K28" s="45" t="s">
        <v>122</v>
      </c>
      <c r="L28" s="183"/>
      <c r="M28" s="71" t="s">
        <v>148</v>
      </c>
      <c r="N28" s="9" t="s">
        <v>107</v>
      </c>
      <c r="O28" s="71"/>
      <c r="P28" s="54"/>
      <c r="Q28" s="18"/>
      <c r="R28" s="13"/>
      <c r="S28" s="72"/>
      <c r="T28" s="170"/>
    </row>
    <row r="29" spans="1:20" s="44" customFormat="1" ht="154.5" customHeight="1" thickBot="1" x14ac:dyDescent="0.3">
      <c r="A29" s="185"/>
      <c r="B29" s="187"/>
      <c r="C29" s="189"/>
      <c r="D29" s="190"/>
      <c r="E29" s="59" t="s">
        <v>92</v>
      </c>
      <c r="F29" s="60" t="s">
        <v>139</v>
      </c>
      <c r="G29" s="61">
        <v>43678</v>
      </c>
      <c r="H29" s="61">
        <v>44408</v>
      </c>
      <c r="I29" s="62">
        <f t="shared" si="0"/>
        <v>104.28571428571429</v>
      </c>
      <c r="J29" s="79">
        <v>0</v>
      </c>
      <c r="K29" s="64" t="s">
        <v>123</v>
      </c>
      <c r="L29" s="192"/>
      <c r="M29" s="65" t="s">
        <v>150</v>
      </c>
      <c r="N29" s="77" t="s">
        <v>105</v>
      </c>
      <c r="O29" s="67"/>
      <c r="P29" s="69"/>
      <c r="Q29" s="106"/>
      <c r="R29" s="68"/>
      <c r="S29" s="77"/>
      <c r="T29" s="180"/>
    </row>
    <row r="30" spans="1:20" s="44" customFormat="1" ht="38.25" x14ac:dyDescent="0.25">
      <c r="A30" s="107">
        <v>6</v>
      </c>
      <c r="B30" s="109" t="s">
        <v>83</v>
      </c>
      <c r="C30" s="193" t="s">
        <v>48</v>
      </c>
      <c r="D30" s="109" t="s">
        <v>140</v>
      </c>
      <c r="E30" s="46" t="s">
        <v>40</v>
      </c>
      <c r="F30" s="70" t="s">
        <v>141</v>
      </c>
      <c r="G30" s="32">
        <v>43678</v>
      </c>
      <c r="H30" s="32">
        <v>43769</v>
      </c>
      <c r="I30" s="42">
        <f t="shared" si="0"/>
        <v>13</v>
      </c>
      <c r="J30" s="74">
        <v>0</v>
      </c>
      <c r="K30" s="43" t="s">
        <v>114</v>
      </c>
      <c r="L30" s="164">
        <f>AVERAGE(J30:J32)</f>
        <v>0</v>
      </c>
      <c r="M30" s="70"/>
      <c r="N30" s="9" t="s">
        <v>104</v>
      </c>
      <c r="O30" s="12"/>
      <c r="P30" s="53"/>
      <c r="Q30" s="18"/>
      <c r="R30" s="11"/>
      <c r="S30" s="9"/>
      <c r="T30" s="170"/>
    </row>
    <row r="31" spans="1:20" s="44" customFormat="1" ht="51" x14ac:dyDescent="0.25">
      <c r="A31" s="107"/>
      <c r="B31" s="109"/>
      <c r="C31" s="193"/>
      <c r="D31" s="109"/>
      <c r="E31" s="47" t="s">
        <v>41</v>
      </c>
      <c r="F31" s="1" t="s">
        <v>142</v>
      </c>
      <c r="G31" s="32">
        <v>43770</v>
      </c>
      <c r="H31" s="32">
        <v>43830</v>
      </c>
      <c r="I31" s="42">
        <f t="shared" si="0"/>
        <v>8.5714285714285712</v>
      </c>
      <c r="J31" s="74">
        <v>0</v>
      </c>
      <c r="K31" s="45" t="s">
        <v>115</v>
      </c>
      <c r="L31" s="164"/>
      <c r="M31" s="70"/>
      <c r="N31" s="9" t="s">
        <v>131</v>
      </c>
      <c r="O31" s="94"/>
      <c r="P31" s="53"/>
      <c r="Q31" s="18"/>
      <c r="R31" s="11"/>
      <c r="S31" s="9"/>
      <c r="T31" s="170"/>
    </row>
    <row r="32" spans="1:20" s="44" customFormat="1" ht="51" x14ac:dyDescent="0.25">
      <c r="A32" s="108"/>
      <c r="B32" s="110"/>
      <c r="C32" s="181"/>
      <c r="D32" s="110"/>
      <c r="E32" s="47" t="s">
        <v>42</v>
      </c>
      <c r="F32" s="1" t="s">
        <v>143</v>
      </c>
      <c r="G32" s="32">
        <v>43831</v>
      </c>
      <c r="H32" s="32">
        <v>44196</v>
      </c>
      <c r="I32" s="42">
        <f t="shared" si="0"/>
        <v>52.142857142857146</v>
      </c>
      <c r="J32" s="74">
        <v>0</v>
      </c>
      <c r="K32" s="45" t="s">
        <v>125</v>
      </c>
      <c r="L32" s="165"/>
      <c r="M32" s="70"/>
      <c r="N32" s="72" t="s">
        <v>105</v>
      </c>
      <c r="O32" s="70"/>
      <c r="P32" s="53"/>
      <c r="Q32" s="18"/>
      <c r="R32" s="13"/>
      <c r="S32" s="72"/>
      <c r="T32" s="171"/>
    </row>
    <row r="33" spans="1:20" s="44" customFormat="1" ht="198" customHeight="1" x14ac:dyDescent="0.25">
      <c r="A33" s="108">
        <v>7</v>
      </c>
      <c r="B33" s="112" t="s">
        <v>84</v>
      </c>
      <c r="C33" s="181" t="s">
        <v>49</v>
      </c>
      <c r="D33" s="112" t="s">
        <v>144</v>
      </c>
      <c r="E33" s="46" t="s">
        <v>40</v>
      </c>
      <c r="F33" s="70" t="s">
        <v>99</v>
      </c>
      <c r="G33" s="32">
        <v>43678</v>
      </c>
      <c r="H33" s="32">
        <v>44408</v>
      </c>
      <c r="I33" s="42">
        <f t="shared" si="0"/>
        <v>104.28571428571429</v>
      </c>
      <c r="J33" s="74">
        <v>0</v>
      </c>
      <c r="K33" s="43" t="s">
        <v>114</v>
      </c>
      <c r="L33" s="165">
        <f>AVERAGE(J33:J35)</f>
        <v>0</v>
      </c>
      <c r="M33" s="70"/>
      <c r="N33" s="9" t="s">
        <v>104</v>
      </c>
      <c r="O33" s="81"/>
      <c r="P33" s="54"/>
      <c r="Q33" s="18"/>
      <c r="R33" s="13"/>
      <c r="S33" s="72"/>
      <c r="T33" s="172"/>
    </row>
    <row r="34" spans="1:20" s="44" customFormat="1" ht="70.5" customHeight="1" x14ac:dyDescent="0.25">
      <c r="A34" s="111"/>
      <c r="B34" s="113"/>
      <c r="C34" s="182"/>
      <c r="D34" s="114"/>
      <c r="E34" s="47" t="s">
        <v>41</v>
      </c>
      <c r="F34" s="1" t="s">
        <v>145</v>
      </c>
      <c r="G34" s="32">
        <v>43678</v>
      </c>
      <c r="H34" s="32">
        <v>44408</v>
      </c>
      <c r="I34" s="42">
        <f t="shared" si="0"/>
        <v>104.28571428571429</v>
      </c>
      <c r="J34" s="74">
        <v>0</v>
      </c>
      <c r="K34" s="45" t="s">
        <v>115</v>
      </c>
      <c r="L34" s="183"/>
      <c r="M34" s="70"/>
      <c r="N34" s="9" t="s">
        <v>131</v>
      </c>
      <c r="O34" s="14"/>
      <c r="P34" s="54"/>
      <c r="Q34" s="18"/>
      <c r="R34" s="13"/>
      <c r="S34" s="72"/>
      <c r="T34" s="170"/>
    </row>
    <row r="35" spans="1:20" s="44" customFormat="1" ht="80.25" customHeight="1" x14ac:dyDescent="0.25">
      <c r="A35" s="111"/>
      <c r="B35" s="113"/>
      <c r="C35" s="182"/>
      <c r="D35" s="114"/>
      <c r="E35" s="47" t="s">
        <v>42</v>
      </c>
      <c r="F35" s="1" t="s">
        <v>124</v>
      </c>
      <c r="G35" s="32">
        <v>43678</v>
      </c>
      <c r="H35" s="32">
        <v>44408</v>
      </c>
      <c r="I35" s="42">
        <f t="shared" si="0"/>
        <v>104.28571428571429</v>
      </c>
      <c r="J35" s="74">
        <v>0</v>
      </c>
      <c r="K35" s="45" t="s">
        <v>126</v>
      </c>
      <c r="L35" s="183"/>
      <c r="M35" s="70"/>
      <c r="N35" s="72" t="s">
        <v>105</v>
      </c>
      <c r="O35" s="14"/>
      <c r="P35" s="54"/>
      <c r="Q35" s="18"/>
      <c r="R35" s="13"/>
      <c r="S35" s="72"/>
      <c r="T35" s="171"/>
    </row>
    <row r="36" spans="1:20" s="44" customFormat="1" ht="28.35" customHeight="1" x14ac:dyDescent="0.25">
      <c r="A36" s="33"/>
      <c r="B36" s="34"/>
      <c r="C36" s="48"/>
      <c r="D36" s="34"/>
      <c r="E36" s="49"/>
      <c r="F36" s="50"/>
      <c r="G36" s="35"/>
      <c r="H36" s="35"/>
      <c r="I36" s="51"/>
      <c r="J36" s="36"/>
      <c r="K36" s="52"/>
      <c r="L36" s="36"/>
      <c r="M36" s="34"/>
      <c r="N36" s="37"/>
      <c r="O36" s="37"/>
      <c r="P36" s="37"/>
      <c r="Q36" s="37"/>
      <c r="R36" s="37"/>
      <c r="S36" s="37"/>
      <c r="T36" s="37"/>
    </row>
    <row r="37" spans="1:20" s="44" customFormat="1" ht="28.35" customHeight="1" x14ac:dyDescent="0.25">
      <c r="A37" s="33"/>
      <c r="B37" s="34"/>
      <c r="C37" s="48"/>
      <c r="D37" s="34"/>
      <c r="E37" s="49"/>
      <c r="F37" s="50"/>
      <c r="G37" s="35"/>
      <c r="H37" s="35"/>
      <c r="I37" s="51"/>
      <c r="J37" s="36"/>
      <c r="K37" s="52"/>
      <c r="L37" s="36"/>
      <c r="M37" s="34"/>
      <c r="N37" s="37"/>
      <c r="O37" s="37"/>
      <c r="P37" s="37"/>
      <c r="Q37" s="37"/>
      <c r="R37" s="37"/>
      <c r="S37" s="37"/>
      <c r="T37" s="37"/>
    </row>
    <row r="38" spans="1:20" s="44" customFormat="1" ht="28.35" customHeight="1" x14ac:dyDescent="0.25">
      <c r="A38" s="33"/>
      <c r="B38" s="34"/>
      <c r="C38" s="48"/>
      <c r="D38" s="34"/>
      <c r="E38" s="49"/>
      <c r="F38" s="50"/>
      <c r="G38" s="35"/>
      <c r="H38" s="35"/>
      <c r="I38" s="51"/>
      <c r="J38" s="36"/>
      <c r="K38" s="52"/>
      <c r="L38" s="36"/>
      <c r="M38" s="34"/>
      <c r="N38" s="37"/>
      <c r="O38" s="37"/>
      <c r="P38" s="37"/>
      <c r="Q38" s="37"/>
      <c r="R38" s="37"/>
      <c r="S38" s="37"/>
      <c r="T38" s="37"/>
    </row>
    <row r="39" spans="1:20" s="44" customFormat="1" ht="28.35" customHeight="1" x14ac:dyDescent="0.25">
      <c r="A39" s="33"/>
      <c r="B39" s="34"/>
      <c r="C39" s="48"/>
      <c r="D39" s="34"/>
      <c r="E39" s="49"/>
      <c r="F39" s="50"/>
      <c r="G39" s="35"/>
      <c r="H39" s="35"/>
      <c r="I39" s="51"/>
      <c r="J39" s="36"/>
      <c r="K39" s="52"/>
      <c r="L39" s="36"/>
      <c r="M39" s="34"/>
      <c r="N39" s="37"/>
      <c r="O39" s="37"/>
      <c r="P39" s="37"/>
      <c r="Q39" s="37"/>
      <c r="R39" s="37"/>
      <c r="S39" s="37"/>
      <c r="T39" s="37"/>
    </row>
    <row r="40" spans="1:20" ht="30" customHeight="1" x14ac:dyDescent="0.25">
      <c r="A40" s="168" t="s">
        <v>23</v>
      </c>
      <c r="B40" s="168"/>
      <c r="C40" s="168"/>
      <c r="D40" s="168"/>
      <c r="E40" s="2" t="s">
        <v>24</v>
      </c>
      <c r="F40" s="3">
        <f>L11</f>
        <v>0</v>
      </c>
      <c r="G40" s="4"/>
      <c r="H40" s="4"/>
      <c r="I40" s="23"/>
      <c r="J40" s="20"/>
      <c r="K40" s="4"/>
      <c r="L40" s="4"/>
      <c r="M40" s="4"/>
      <c r="N40" s="4"/>
      <c r="O40" s="4"/>
      <c r="P40" s="4"/>
      <c r="Q40" s="4"/>
      <c r="R40" s="5"/>
      <c r="S40" s="5"/>
      <c r="T40" s="5"/>
    </row>
    <row r="41" spans="1:20" x14ac:dyDescent="0.25">
      <c r="A41" s="41"/>
      <c r="B41" s="41"/>
      <c r="C41" s="6"/>
      <c r="D41" s="6"/>
      <c r="E41" s="2" t="s">
        <v>25</v>
      </c>
      <c r="F41" s="3">
        <f>L16</f>
        <v>0.33333333333333331</v>
      </c>
      <c r="G41" s="4"/>
      <c r="H41" s="4"/>
      <c r="I41" s="23"/>
      <c r="J41" s="20"/>
      <c r="K41" s="4"/>
      <c r="L41" s="4"/>
      <c r="M41" s="4"/>
      <c r="N41" s="4"/>
      <c r="O41" s="4"/>
      <c r="P41" s="4"/>
      <c r="Q41" s="4"/>
      <c r="R41" s="5"/>
      <c r="S41" s="5"/>
      <c r="T41" s="5"/>
    </row>
    <row r="42" spans="1:20" x14ac:dyDescent="0.25">
      <c r="A42" s="41"/>
      <c r="B42" s="41"/>
      <c r="C42" s="6"/>
      <c r="D42" s="6"/>
      <c r="E42" s="2" t="s">
        <v>26</v>
      </c>
      <c r="F42" s="3">
        <f>L19</f>
        <v>0</v>
      </c>
      <c r="G42" s="4"/>
      <c r="H42" s="4"/>
      <c r="I42" s="23"/>
      <c r="J42" s="20"/>
      <c r="K42" s="4"/>
      <c r="L42" s="4"/>
      <c r="M42" s="4"/>
      <c r="N42" s="4"/>
      <c r="O42" s="4"/>
      <c r="P42" s="4"/>
      <c r="Q42" s="4"/>
      <c r="R42" s="5"/>
      <c r="S42" s="5"/>
      <c r="T42" s="5"/>
    </row>
    <row r="43" spans="1:20" x14ac:dyDescent="0.25">
      <c r="A43" s="41"/>
      <c r="B43" s="41"/>
      <c r="C43" s="6"/>
      <c r="D43" s="6"/>
      <c r="E43" s="2" t="s">
        <v>27</v>
      </c>
      <c r="F43" s="3">
        <f>L21</f>
        <v>0</v>
      </c>
      <c r="G43" s="4"/>
      <c r="H43" s="4"/>
      <c r="I43" s="23"/>
      <c r="J43" s="20"/>
      <c r="K43" s="4"/>
      <c r="L43" s="4"/>
      <c r="M43" s="4"/>
      <c r="N43" s="4"/>
      <c r="O43" s="4"/>
      <c r="P43" s="4"/>
      <c r="Q43" s="4"/>
      <c r="R43" s="5"/>
      <c r="S43" s="5"/>
      <c r="T43" s="5"/>
    </row>
    <row r="44" spans="1:20" x14ac:dyDescent="0.25">
      <c r="A44" s="41"/>
      <c r="B44" s="41"/>
      <c r="C44" s="6"/>
      <c r="D44" s="6"/>
      <c r="E44" s="2" t="s">
        <v>28</v>
      </c>
      <c r="F44" s="3">
        <f>L24</f>
        <v>0</v>
      </c>
      <c r="G44" s="4"/>
      <c r="H44" s="4"/>
      <c r="I44" s="23"/>
      <c r="J44" s="20"/>
      <c r="K44" s="4"/>
      <c r="L44" s="4"/>
      <c r="M44" s="4"/>
      <c r="N44" s="4"/>
      <c r="O44" s="4"/>
      <c r="P44" s="4"/>
      <c r="Q44" s="4"/>
      <c r="R44" s="5"/>
      <c r="S44" s="5"/>
      <c r="T44" s="5"/>
    </row>
    <row r="45" spans="1:20" x14ac:dyDescent="0.25">
      <c r="A45" s="41"/>
      <c r="B45" s="41"/>
      <c r="C45" s="6"/>
      <c r="D45" s="6"/>
      <c r="E45" s="2" t="s">
        <v>29</v>
      </c>
      <c r="F45" s="3">
        <f>L30</f>
        <v>0</v>
      </c>
      <c r="G45" s="4"/>
      <c r="H45" s="4"/>
      <c r="I45" s="23"/>
      <c r="J45" s="20"/>
      <c r="K45" s="4"/>
      <c r="L45" s="4"/>
      <c r="M45" s="4"/>
      <c r="N45" s="4"/>
      <c r="O45" s="4"/>
      <c r="P45" s="4"/>
      <c r="Q45" s="4"/>
      <c r="R45" s="5"/>
      <c r="S45" s="5"/>
      <c r="T45" s="5"/>
    </row>
    <row r="46" spans="1:20" x14ac:dyDescent="0.25">
      <c r="A46" s="41"/>
      <c r="B46" s="41"/>
      <c r="C46" s="6"/>
      <c r="D46" s="6"/>
      <c r="E46" s="2" t="s">
        <v>146</v>
      </c>
      <c r="F46" s="3">
        <f>+L33</f>
        <v>0</v>
      </c>
      <c r="G46" s="4"/>
      <c r="H46" s="4"/>
      <c r="I46" s="23"/>
      <c r="J46" s="20"/>
      <c r="K46" s="4"/>
      <c r="L46" s="4"/>
      <c r="M46" s="4"/>
      <c r="N46" s="4"/>
      <c r="O46" s="4"/>
      <c r="P46" s="4"/>
      <c r="Q46" s="4"/>
      <c r="R46" s="5"/>
      <c r="S46" s="5"/>
      <c r="T46" s="5"/>
    </row>
    <row r="47" spans="1:20" x14ac:dyDescent="0.25">
      <c r="A47" s="41"/>
      <c r="B47" s="41"/>
      <c r="C47" s="6"/>
      <c r="D47" s="6"/>
      <c r="E47" s="7"/>
      <c r="F47" s="8"/>
      <c r="G47" s="4"/>
      <c r="H47" s="30"/>
      <c r="I47" s="31"/>
      <c r="J47" s="31"/>
      <c r="K47" s="4"/>
      <c r="L47" s="4"/>
      <c r="M47" s="4"/>
      <c r="N47" s="4"/>
      <c r="O47" s="4"/>
      <c r="P47" s="4"/>
      <c r="Q47" s="4"/>
      <c r="R47" s="5"/>
      <c r="S47" s="5"/>
      <c r="T47" s="5"/>
    </row>
    <row r="48" spans="1:20" ht="23.25" customHeight="1" x14ac:dyDescent="0.25">
      <c r="A48" s="169" t="s">
        <v>30</v>
      </c>
      <c r="B48" s="169"/>
      <c r="C48" s="169"/>
      <c r="D48" s="169"/>
      <c r="E48" s="22">
        <f>AVERAGE(F40:F46)</f>
        <v>4.7619047619047616E-2</v>
      </c>
      <c r="F48" s="7" t="s">
        <v>31</v>
      </c>
      <c r="G48" s="4"/>
      <c r="H48" s="4"/>
      <c r="I48" s="20"/>
      <c r="J48" s="20"/>
      <c r="K48" s="4"/>
      <c r="L48" s="4"/>
      <c r="M48" s="4"/>
      <c r="N48" s="4"/>
      <c r="O48" s="4"/>
      <c r="P48" s="4"/>
      <c r="Q48" s="4"/>
      <c r="R48" s="5"/>
      <c r="S48" s="5"/>
      <c r="T48" s="5"/>
    </row>
  </sheetData>
  <mergeCells count="80">
    <mergeCell ref="A7:B7"/>
    <mergeCell ref="C7:T7"/>
    <mergeCell ref="A3:B3"/>
    <mergeCell ref="C3:I3"/>
    <mergeCell ref="K3:T3"/>
    <mergeCell ref="A4:B4"/>
    <mergeCell ref="C4:I4"/>
    <mergeCell ref="J4:K4"/>
    <mergeCell ref="L4:T4"/>
    <mergeCell ref="A5:B5"/>
    <mergeCell ref="C5:I5"/>
    <mergeCell ref="J5:K5"/>
    <mergeCell ref="L5:T5"/>
    <mergeCell ref="A6:B6"/>
    <mergeCell ref="A8:O8"/>
    <mergeCell ref="P8:Q8"/>
    <mergeCell ref="R8:T8"/>
    <mergeCell ref="A9:A10"/>
    <mergeCell ref="B9:B10"/>
    <mergeCell ref="C9:C10"/>
    <mergeCell ref="D9:D10"/>
    <mergeCell ref="E9:E10"/>
    <mergeCell ref="F9:F10"/>
    <mergeCell ref="G9:H9"/>
    <mergeCell ref="T9:T10"/>
    <mergeCell ref="I9:I10"/>
    <mergeCell ref="J9:J10"/>
    <mergeCell ref="K9:K10"/>
    <mergeCell ref="L9:L10"/>
    <mergeCell ref="M9:M10"/>
    <mergeCell ref="S9:S10"/>
    <mergeCell ref="A16:A18"/>
    <mergeCell ref="B16:B18"/>
    <mergeCell ref="C16:C18"/>
    <mergeCell ref="D16:D18"/>
    <mergeCell ref="L16:L18"/>
    <mergeCell ref="A11:A15"/>
    <mergeCell ref="B11:B15"/>
    <mergeCell ref="C11:C15"/>
    <mergeCell ref="D11:D15"/>
    <mergeCell ref="L11:L15"/>
    <mergeCell ref="N9:N10"/>
    <mergeCell ref="O9:O10"/>
    <mergeCell ref="P9:P10"/>
    <mergeCell ref="Q9:Q10"/>
    <mergeCell ref="R9:R10"/>
    <mergeCell ref="A21:A23"/>
    <mergeCell ref="B21:B23"/>
    <mergeCell ref="C21:C23"/>
    <mergeCell ref="D21:D23"/>
    <mergeCell ref="L21:L23"/>
    <mergeCell ref="A19:A20"/>
    <mergeCell ref="B19:B20"/>
    <mergeCell ref="C19:C20"/>
    <mergeCell ref="D19:D20"/>
    <mergeCell ref="L19:L20"/>
    <mergeCell ref="L33:L35"/>
    <mergeCell ref="A40:D40"/>
    <mergeCell ref="A24:A29"/>
    <mergeCell ref="B24:B29"/>
    <mergeCell ref="C24:C29"/>
    <mergeCell ref="D24:D29"/>
    <mergeCell ref="L24:L29"/>
    <mergeCell ref="A30:A32"/>
    <mergeCell ref="B30:B32"/>
    <mergeCell ref="C30:C32"/>
    <mergeCell ref="D30:D32"/>
    <mergeCell ref="L30:L32"/>
    <mergeCell ref="A48:D48"/>
    <mergeCell ref="A33:A35"/>
    <mergeCell ref="B33:B35"/>
    <mergeCell ref="C33:C35"/>
    <mergeCell ref="D33:D35"/>
    <mergeCell ref="T30:T32"/>
    <mergeCell ref="T33:T35"/>
    <mergeCell ref="T11:T15"/>
    <mergeCell ref="T16:T18"/>
    <mergeCell ref="T19:T20"/>
    <mergeCell ref="T21:T23"/>
    <mergeCell ref="T24:T29"/>
  </mergeCells>
  <conditionalFormatting sqref="L36:L39">
    <cfRule type="cellIs" dxfId="9" priority="10" operator="greaterThan">
      <formula>1</formula>
    </cfRule>
  </conditionalFormatting>
  <conditionalFormatting sqref="L11:L15">
    <cfRule type="cellIs" dxfId="8" priority="9" operator="greaterThan">
      <formula>1</formula>
    </cfRule>
  </conditionalFormatting>
  <conditionalFormatting sqref="L16:L18">
    <cfRule type="cellIs" dxfId="7" priority="8" operator="greaterThan">
      <formula>1</formula>
    </cfRule>
  </conditionalFormatting>
  <conditionalFormatting sqref="L19:L20">
    <cfRule type="cellIs" dxfId="6" priority="6" operator="greaterThan">
      <formula>1</formula>
    </cfRule>
    <cfRule type="cellIs" dxfId="5" priority="7" operator="greaterThan">
      <formula>100</formula>
    </cfRule>
  </conditionalFormatting>
  <conditionalFormatting sqref="L21:L23">
    <cfRule type="cellIs" dxfId="4" priority="4" operator="greaterThan">
      <formula>1</formula>
    </cfRule>
    <cfRule type="cellIs" dxfId="3" priority="5" operator="greaterThan">
      <formula>100</formula>
    </cfRule>
  </conditionalFormatting>
  <conditionalFormatting sqref="L24:L29">
    <cfRule type="cellIs" dxfId="2" priority="3" operator="greaterThan">
      <formula>1</formula>
    </cfRule>
  </conditionalFormatting>
  <conditionalFormatting sqref="L30">
    <cfRule type="cellIs" dxfId="1" priority="2" operator="greaterThan">
      <formula>1</formula>
    </cfRule>
  </conditionalFormatting>
  <conditionalFormatting sqref="L33:L35">
    <cfRule type="cellIs" dxfId="0" priority="1" operator="greaterThan">
      <formula>1</formula>
    </cfRule>
  </conditionalFormatting>
  <dataValidations count="5">
    <dataValidation type="date" allowBlank="1" showInputMessage="1" showErrorMessage="1" promptTitle="Validación" prompt="formato DD/MM/AA" sqref="H11:H39">
      <formula1>36526</formula1>
      <formula2>44542</formula2>
    </dataValidation>
    <dataValidation operator="greaterThanOrEqual" allowBlank="1" showInputMessage="1" showErrorMessage="1" sqref="E11:E39"/>
    <dataValidation type="date" allowBlank="1" showInputMessage="1" showErrorMessage="1" promptTitle="Validación" prompt="formato DD/MM/AA" sqref="G11:G39">
      <formula1>36526</formula1>
      <formula2>44177</formula2>
    </dataValidation>
    <dataValidation allowBlank="1" showInputMessage="1" showErrorMessage="1" promptTitle="Validación" prompt="El porcentaje no debe exceder el 100%" sqref="L11:L30 L33:L39"/>
    <dataValidation type="date" operator="greaterThanOrEqual" allowBlank="1" showInputMessage="1" showErrorMessage="1" sqref="E40:E44">
      <formula1>41426</formula1>
    </dataValidation>
  </dataValidations>
  <pageMargins left="0.43307086614173229" right="0.43307086614173229" top="0.74803149606299213" bottom="0.74803149606299213" header="0.31496062992125984" footer="0.31496062992125984"/>
  <pageSetup scale="32"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workbookViewId="0">
      <selection activeCell="C8" sqref="C8"/>
    </sheetView>
  </sheetViews>
  <sheetFormatPr baseColWidth="10" defaultRowHeight="15" x14ac:dyDescent="0.25"/>
  <cols>
    <col min="1" max="1" width="11.42578125" style="25"/>
    <col min="2" max="2" width="25.28515625" style="24" bestFit="1" customWidth="1"/>
    <col min="3" max="3" width="58.42578125" style="25" bestFit="1" customWidth="1"/>
    <col min="4" max="16384" width="11.42578125" style="25"/>
  </cols>
  <sheetData>
    <row r="1" spans="2:3" ht="15.75" customHeight="1" x14ac:dyDescent="0.25"/>
    <row r="2" spans="2:3" ht="60" x14ac:dyDescent="0.25">
      <c r="B2" s="26" t="s">
        <v>72</v>
      </c>
      <c r="C2" s="27" t="s">
        <v>73</v>
      </c>
    </row>
    <row r="3" spans="2:3" x14ac:dyDescent="0.25">
      <c r="B3" s="28"/>
      <c r="C3" s="28"/>
    </row>
    <row r="4" spans="2:3" x14ac:dyDescent="0.25">
      <c r="B4" s="204" t="s">
        <v>75</v>
      </c>
      <c r="C4" s="204"/>
    </row>
    <row r="5" spans="2:3" ht="30" x14ac:dyDescent="0.25">
      <c r="B5" s="26" t="s">
        <v>55</v>
      </c>
      <c r="C5" s="27" t="s">
        <v>76</v>
      </c>
    </row>
    <row r="6" spans="2:3" ht="30" x14ac:dyDescent="0.25">
      <c r="B6" s="26" t="s">
        <v>56</v>
      </c>
      <c r="C6" s="27" t="s">
        <v>77</v>
      </c>
    </row>
    <row r="7" spans="2:3" ht="45" x14ac:dyDescent="0.25">
      <c r="B7" s="26" t="s">
        <v>57</v>
      </c>
      <c r="C7" s="27" t="s">
        <v>78</v>
      </c>
    </row>
    <row r="8" spans="2:3" ht="30" x14ac:dyDescent="0.25">
      <c r="B8" s="26" t="s">
        <v>58</v>
      </c>
      <c r="C8" s="27" t="s">
        <v>50</v>
      </c>
    </row>
    <row r="9" spans="2:3" ht="120" x14ac:dyDescent="0.25">
      <c r="B9" s="26" t="s">
        <v>59</v>
      </c>
      <c r="C9" s="27" t="s">
        <v>79</v>
      </c>
    </row>
    <row r="10" spans="2:3" ht="30" x14ac:dyDescent="0.25">
      <c r="B10" s="26" t="s">
        <v>60</v>
      </c>
      <c r="C10" s="27" t="s">
        <v>61</v>
      </c>
    </row>
    <row r="11" spans="2:3" ht="45" x14ac:dyDescent="0.25">
      <c r="B11" s="26" t="s">
        <v>62</v>
      </c>
      <c r="C11" s="27" t="s">
        <v>63</v>
      </c>
    </row>
    <row r="12" spans="2:3" ht="30" x14ac:dyDescent="0.25">
      <c r="B12" s="26" t="s">
        <v>64</v>
      </c>
      <c r="C12" s="29" t="s">
        <v>65</v>
      </c>
    </row>
    <row r="13" spans="2:3" ht="45" x14ac:dyDescent="0.25">
      <c r="B13" s="26" t="s">
        <v>66</v>
      </c>
      <c r="C13" s="27" t="s">
        <v>67</v>
      </c>
    </row>
    <row r="14" spans="2:3" x14ac:dyDescent="0.25">
      <c r="B14" s="26" t="s">
        <v>68</v>
      </c>
      <c r="C14" s="29" t="s">
        <v>69</v>
      </c>
    </row>
    <row r="15" spans="2:3" ht="45" x14ac:dyDescent="0.25">
      <c r="B15" s="26" t="s">
        <v>70</v>
      </c>
      <c r="C15" s="27" t="s">
        <v>71</v>
      </c>
    </row>
    <row r="16" spans="2:3" ht="45" x14ac:dyDescent="0.25">
      <c r="B16" s="26" t="s">
        <v>70</v>
      </c>
      <c r="C16" s="29"/>
    </row>
    <row r="17" spans="2:3" x14ac:dyDescent="0.25">
      <c r="B17" s="200" t="s">
        <v>74</v>
      </c>
      <c r="C17" s="201"/>
    </row>
    <row r="18" spans="2:3" x14ac:dyDescent="0.25">
      <c r="B18" s="202"/>
      <c r="C18" s="203"/>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PMA AGN</vt:lpstr>
      <vt:lpstr>Instructivo PMA</vt:lpstr>
      <vt:lpstr>'PMA AGN'!Títulos_a_imprimir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Usuario de Windows</cp:lastModifiedBy>
  <cp:lastPrinted>2020-05-22T17:26:27Z</cp:lastPrinted>
  <dcterms:created xsi:type="dcterms:W3CDTF">2016-07-06T19:37:36Z</dcterms:created>
  <dcterms:modified xsi:type="dcterms:W3CDTF">2020-09-21T18:38:45Z</dcterms:modified>
</cp:coreProperties>
</file>