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comments5.xml" ContentType="application/vnd.openxmlformats-officedocument.spreadsheetml.comments+xml"/>
  <Override PartName="/xl/comments6.xml" ContentType="application/vnd.openxmlformats-officedocument.spreadsheetml.comments+xml"/>
  <Override PartName="/xl/comments7.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2527"/>
  <workbookPr defaultThemeVersion="124226"/>
  <mc:AlternateContent xmlns:mc="http://schemas.openxmlformats.org/markup-compatibility/2006">
    <mc:Choice Requires="x15">
      <x15ac:absPath xmlns:x15ac="http://schemas.microsoft.com/office/spreadsheetml/2010/11/ac" url="Z:\Area Lider Contratacion\Publica\DOCUMENTOS PARA PUBLICAR POR TRANSPARENCIA\Relación mensual de contratos\"/>
    </mc:Choice>
  </mc:AlternateContent>
  <xr:revisionPtr revIDLastSave="0" documentId="13_ncr:1_{DF2B1A99-A081-4448-8967-6B3DDAD37A03}" xr6:coauthVersionLast="45" xr6:coauthVersionMax="46" xr10:uidLastSave="{00000000-0000-0000-0000-000000000000}"/>
  <bookViews>
    <workbookView xWindow="-120" yWindow="-120" windowWidth="24240" windowHeight="13140" firstSheet="10" activeTab="10" xr2:uid="{00000000-000D-0000-FFFF-FFFF00000000}"/>
  </bookViews>
  <sheets>
    <sheet name="2012" sheetId="1" r:id="rId1"/>
    <sheet name="2013" sheetId="2" r:id="rId2"/>
    <sheet name="2014" sheetId="3" r:id="rId3"/>
    <sheet name="2015" sheetId="4" r:id="rId4"/>
    <sheet name="2016" sheetId="5" r:id="rId5"/>
    <sheet name="2017" sheetId="6" r:id="rId6"/>
    <sheet name="2018" sheetId="7" r:id="rId7"/>
    <sheet name="PRORROGAS" sheetId="10" state="hidden" r:id="rId8"/>
    <sheet name="2019" sheetId="8" r:id="rId9"/>
    <sheet name="2020" sheetId="9" r:id="rId10"/>
    <sheet name="2021" sheetId="11" r:id="rId11"/>
  </sheets>
  <externalReferences>
    <externalReference r:id="rId12"/>
  </externalReferences>
  <definedNames>
    <definedName name="_xlnm._FilterDatabase" localSheetId="0" hidden="1">'2012'!$A$1:$Q$52</definedName>
    <definedName name="_xlnm._FilterDatabase" localSheetId="1" hidden="1">'2013'!$A$1:$S$94</definedName>
    <definedName name="_xlnm._FilterDatabase" localSheetId="2" hidden="1">'2014'!$A$1:$W$99</definedName>
    <definedName name="_xlnm._FilterDatabase" localSheetId="3" hidden="1">'2015'!$A$1:$Y$73</definedName>
    <definedName name="_xlnm._FilterDatabase" localSheetId="4" hidden="1">'2016'!$A$1:$Z$66</definedName>
    <definedName name="_xlnm._FilterDatabase" localSheetId="5" hidden="1">'2017'!$A$1:$Z$76</definedName>
    <definedName name="_xlnm._FilterDatabase" localSheetId="6" hidden="1">'2018'!$C$1:$C$77</definedName>
    <definedName name="_xlnm._FilterDatabase" localSheetId="8" hidden="1">'2019'!$A$1:$AH$100</definedName>
    <definedName name="_xlnm._FilterDatabase" localSheetId="9" hidden="1">'2020'!$A$1:$AF$46</definedName>
    <definedName name="_Hlk11936751" localSheetId="8">'2019'!$E$50</definedName>
    <definedName name="_Hlk11936751" localSheetId="9">'2020'!#REF!</definedName>
    <definedName name="_Hlk14771113" localSheetId="8">'2019'!$E$39</definedName>
    <definedName name="_Hlk14771113" localSheetId="9">'2020'!#REF!</definedName>
    <definedName name="_Hlk21458765" localSheetId="8">'2019'!$E$51</definedName>
    <definedName name="_Hlk21458765" localSheetId="9">'2020'!#REF!</definedName>
    <definedName name="_Hlk3022728" localSheetId="9">'2020'!$H$12</definedName>
    <definedName name="_Hlk31025477" localSheetId="9">'2020'!$H$13</definedName>
    <definedName name="_Hlk36719264" localSheetId="9">'2020'!$H$29</definedName>
    <definedName name="_Hlk4595156" localSheetId="8">'2019'!$E$12</definedName>
    <definedName name="_Hlk4595156" localSheetId="9">'2020'!#REF!</definedName>
    <definedName name="_Hlk504112841" localSheetId="8">'2019'!$E$40</definedName>
    <definedName name="_Hlk504112841" localSheetId="9">'2020'!#REF!</definedName>
    <definedName name="_Hlk505148702" localSheetId="6">'2018'!$E$13</definedName>
    <definedName name="_Hlk512241022" localSheetId="6">'2018'!$E$26</definedName>
    <definedName name="_Hlk514750604" localSheetId="8">'2019'!$E$28</definedName>
    <definedName name="_Hlk514750604" localSheetId="9">'2020'!#REF!</definedName>
  </definedNames>
  <calcPr calcId="191028"/>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Z23" i="8" l="1"/>
  <c r="AB52" i="6" l="1"/>
  <c r="L64" i="7" l="1"/>
  <c r="K64" i="7"/>
  <c r="L65" i="7" l="1"/>
  <c r="L75" i="6"/>
  <c r="K75" i="6"/>
  <c r="L76" i="6" l="1"/>
  <c r="A3" i="6"/>
  <c r="A4" i="6" s="1"/>
  <c r="A5" i="6" s="1"/>
  <c r="A6" i="6" s="1"/>
  <c r="A7" i="6" s="1"/>
  <c r="A8" i="6" s="1"/>
  <c r="A9" i="6" s="1"/>
  <c r="A10" i="6" s="1"/>
  <c r="A11" i="6" s="1"/>
  <c r="A12" i="6" s="1"/>
  <c r="A13" i="6" s="1"/>
  <c r="A14" i="6" s="1"/>
  <c r="A15" i="6" s="1"/>
  <c r="A16" i="6" s="1"/>
  <c r="A17" i="6" s="1"/>
  <c r="A18" i="6" s="1"/>
  <c r="A19" i="6" s="1"/>
  <c r="A20" i="6" s="1"/>
  <c r="A21" i="6" s="1"/>
  <c r="A22" i="6" s="1"/>
  <c r="A23" i="6" s="1"/>
  <c r="A24" i="6" s="1"/>
  <c r="A25" i="6" s="1"/>
  <c r="A26" i="6" s="1"/>
  <c r="A27" i="6" s="1"/>
  <c r="A28" i="6" s="1"/>
  <c r="A29" i="6" s="1"/>
  <c r="A30" i="6" s="1"/>
  <c r="A31" i="6" s="1"/>
  <c r="A32" i="6" s="1"/>
  <c r="A33" i="6" s="1"/>
  <c r="A34" i="6" s="1"/>
  <c r="A35" i="6" s="1"/>
  <c r="A36" i="6" s="1"/>
  <c r="A37" i="6" s="1"/>
  <c r="A38" i="6" s="1"/>
  <c r="A39" i="6" s="1"/>
  <c r="A40" i="6" s="1"/>
  <c r="A41" i="6" s="1"/>
  <c r="A42" i="6" s="1"/>
  <c r="A43" i="6" s="1"/>
  <c r="A44" i="6" s="1"/>
  <c r="A45" i="6" s="1"/>
  <c r="A46" i="6" s="1"/>
  <c r="A47" i="6" s="1"/>
  <c r="A48" i="6" s="1"/>
  <c r="A49" i="6" s="1"/>
  <c r="A50" i="6" s="1"/>
  <c r="A51" i="6" s="1"/>
  <c r="A52" i="6" s="1"/>
  <c r="A53" i="6" l="1"/>
  <c r="A54" i="6" s="1"/>
  <c r="A55" i="6" s="1"/>
  <c r="A56" i="6" s="1"/>
  <c r="A57" i="6" s="1"/>
  <c r="A58" i="6" s="1"/>
  <c r="A59" i="6" s="1"/>
  <c r="A60" i="6" s="1"/>
  <c r="A61" i="6" s="1"/>
  <c r="A62" i="6" s="1"/>
  <c r="A63" i="6" s="1"/>
  <c r="A64" i="6" s="1"/>
  <c r="A65" i="6" s="1"/>
  <c r="A66" i="6" s="1"/>
  <c r="A67" i="6" s="1"/>
  <c r="A68" i="6" s="1"/>
  <c r="A69" i="6" s="1"/>
  <c r="A70" i="6" s="1"/>
  <c r="A71" i="6" s="1"/>
  <c r="A72" i="6" s="1"/>
  <c r="A73" i="6" s="1"/>
  <c r="A74" i="6" s="1"/>
  <c r="L65" i="5"/>
  <c r="K65" i="5"/>
  <c r="J72" i="4"/>
  <c r="K72" i="4"/>
  <c r="J99" i="3"/>
  <c r="AA49" i="3"/>
  <c r="AA34" i="3"/>
  <c r="G94" i="2"/>
  <c r="G52" i="1"/>
  <c r="K73" i="4" l="1"/>
  <c r="L66" i="5"/>
</calcChain>
</file>

<file path=xl/comments1.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400-000001000000}">
      <text>
        <r>
          <rPr>
            <b/>
            <sz val="9"/>
            <color indexed="81"/>
            <rFont val="Tahoma"/>
            <family val="2"/>
          </rPr>
          <t>Diego Fernando Rosero Altamar:</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500-000001000000}">
      <text>
        <r>
          <rPr>
            <b/>
            <sz val="9"/>
            <color indexed="81"/>
            <rFont val="Tahoma"/>
            <family val="2"/>
          </rPr>
          <t>Diego Fernando Rosero Altamar:</t>
        </r>
        <r>
          <rPr>
            <sz val="9"/>
            <color indexed="81"/>
            <rFont val="Tahoma"/>
            <family val="2"/>
          </rPr>
          <t xml:space="preserve">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600-000001000000}">
      <text>
        <r>
          <rPr>
            <b/>
            <sz val="9"/>
            <color indexed="81"/>
            <rFont val="Tahoma"/>
            <family val="2"/>
          </rPr>
          <t>Diego Fernando Rosero Altamar:</t>
        </r>
        <r>
          <rPr>
            <sz val="9"/>
            <color indexed="81"/>
            <rFont val="Tahoma"/>
            <family val="2"/>
          </rPr>
          <t xml:space="preserve">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3" authorId="0" shapeId="0" xr:uid="{00000000-0006-0000-0800-000001000000}">
      <text>
        <r>
          <rPr>
            <b/>
            <sz val="9"/>
            <color indexed="81"/>
            <rFont val="Tahoma"/>
            <family val="2"/>
          </rPr>
          <t>Diego Fernando Rosero Altamar:</t>
        </r>
        <r>
          <rPr>
            <sz val="9"/>
            <color indexed="81"/>
            <rFont val="Tahoma"/>
            <family val="2"/>
          </rPr>
          <t xml:space="preserve">
</t>
        </r>
      </text>
    </comment>
  </commentList>
</comments>
</file>

<file path=xl/comments5.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E1" authorId="0" shapeId="0" xr:uid="{00000000-0006-0000-0700-000001000000}">
      <text>
        <r>
          <rPr>
            <b/>
            <sz val="9"/>
            <color indexed="81"/>
            <rFont val="Tahoma"/>
            <family val="2"/>
          </rPr>
          <t>Diego Fernando Rosero Altamar:</t>
        </r>
        <r>
          <rPr>
            <sz val="9"/>
            <color indexed="81"/>
            <rFont val="Tahoma"/>
            <family val="2"/>
          </rPr>
          <t xml:space="preserve">
</t>
        </r>
      </text>
    </comment>
  </commentList>
</comments>
</file>

<file path=xl/comments6.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00000000-0006-0000-0900-000001000000}">
      <text>
        <r>
          <rPr>
            <b/>
            <sz val="9"/>
            <color indexed="81"/>
            <rFont val="Tahoma"/>
            <family val="2"/>
          </rPr>
          <t>Diego Fernando Rosero Altamar:</t>
        </r>
        <r>
          <rPr>
            <sz val="9"/>
            <color indexed="81"/>
            <rFont val="Tahoma"/>
            <family val="2"/>
          </rPr>
          <t xml:space="preserve">
</t>
        </r>
      </text>
    </comment>
  </commentList>
</comments>
</file>

<file path=xl/comments7.xml><?xml version="1.0" encoding="utf-8"?>
<comments xmlns="http://schemas.openxmlformats.org/spreadsheetml/2006/main" xmlns:mc="http://schemas.openxmlformats.org/markup-compatibility/2006" xmlns:xr="http://schemas.microsoft.com/office/spreadsheetml/2014/revision" mc:Ignorable="xr">
  <authors>
    <author>Diego Fernando Rosero Altamar</author>
  </authors>
  <commentList>
    <comment ref="H1" authorId="0" shapeId="0" xr:uid="{F277FBCA-EAD8-4D88-ACDA-AA84F12E5347}">
      <text>
        <r>
          <rPr>
            <b/>
            <sz val="9"/>
            <color indexed="81"/>
            <rFont val="Tahoma"/>
            <family val="2"/>
          </rPr>
          <t>Diego Fernando Rosero Altamar:</t>
        </r>
        <r>
          <rPr>
            <sz val="9"/>
            <color indexed="81"/>
            <rFont val="Tahoma"/>
            <family val="2"/>
          </rPr>
          <t xml:space="preserve">
</t>
        </r>
      </text>
    </comment>
  </commentList>
</comments>
</file>

<file path=xl/sharedStrings.xml><?xml version="1.0" encoding="utf-8"?>
<sst xmlns="http://schemas.openxmlformats.org/spreadsheetml/2006/main" count="6820" uniqueCount="2611">
  <si>
    <t xml:space="preserve">No. </t>
  </si>
  <si>
    <t xml:space="preserve">TIPO </t>
  </si>
  <si>
    <t>MODALIDAD CONTRATACIÓN</t>
  </si>
  <si>
    <t>OBJETO CONTRACTUAL</t>
  </si>
  <si>
    <t xml:space="preserve">CONTRATISTA </t>
  </si>
  <si>
    <t>ID.</t>
  </si>
  <si>
    <t>VALOR</t>
  </si>
  <si>
    <t>PLAZO</t>
  </si>
  <si>
    <t xml:space="preserve">FECHA DE SUSCRIPCIÓN </t>
  </si>
  <si>
    <t>FECHA DE INICIO</t>
  </si>
  <si>
    <t xml:space="preserve">FECHA TERMINACION </t>
  </si>
  <si>
    <t>GARANTIA</t>
  </si>
  <si>
    <t>CDP</t>
  </si>
  <si>
    <t>FECHA CDP</t>
  </si>
  <si>
    <t>CRP</t>
  </si>
  <si>
    <t>FECHA CRP</t>
  </si>
  <si>
    <t>SECOP</t>
  </si>
  <si>
    <t xml:space="preserve">PRESTACIÓN SERVICIOS </t>
  </si>
  <si>
    <t xml:space="preserve">CONTRATACIÓN DIRECTA </t>
  </si>
  <si>
    <t>Prestar los servicios de apoyo a la Agencia del Inspector General de Tributos, Rentas y Contribuciones Parafiscales - ITRC en el desarrollo de las labores operativas y administrativas para el cumplimiento de las actividades misionales de la Entidad.</t>
  </si>
  <si>
    <t>José Milciades Herrera Hernández</t>
  </si>
  <si>
    <t>3 meses</t>
  </si>
  <si>
    <t>N/A</t>
  </si>
  <si>
    <t>412</t>
  </si>
  <si>
    <t>26/06/12</t>
  </si>
  <si>
    <t>04/07/12</t>
  </si>
  <si>
    <t>21/09/12</t>
  </si>
  <si>
    <t>Jennifer León Vanegas</t>
  </si>
  <si>
    <t>312</t>
  </si>
  <si>
    <t>Prestar los servicios profesionales y de apoyo a la Agencia del Inspector General de Tributos, Rentas y Contribuciones Parafiscales - ITRC en los temas relacionadas con el talento humano, así como adelantar las actividades necesarias para la definicion y diseño que requiera la recién conformada agencia en los temas de personal.</t>
  </si>
  <si>
    <t>Maria Teresa Rodríguez Leal</t>
  </si>
  <si>
    <t>512</t>
  </si>
  <si>
    <t>212</t>
  </si>
  <si>
    <t>CONTRATACIÓN DIRECTA</t>
  </si>
  <si>
    <t>Prestar los servicios de apoyo a la Agencia del Inspector General de Tributos, Rentas y Contribuciones Parafiscales - ITRC en la gestión de la comunicación y notificación de actos administrativos generados por la subdirección de Investigaciones disciplinarias, de acuerdo con las normas legales vigentes para la transparencia en las acciones de la Entidad.</t>
  </si>
  <si>
    <t>Camilo Andrés Garzón Padilla</t>
  </si>
  <si>
    <t>612</t>
  </si>
  <si>
    <t>05/07/12</t>
  </si>
  <si>
    <t>Cristian Camilo Peña Castillo</t>
  </si>
  <si>
    <t>712</t>
  </si>
  <si>
    <t>Prestar los servicios profesionales y de apoyo a la Agencia del Inspector General de Tributos, Rentas y Contribuciones Parafiscales - ITRC en los temas relacionados con la contratación según normatividad vigente para lograr transparencia y eficiencia en los procesos de contratación de la Entidad.</t>
  </si>
  <si>
    <t xml:space="preserve">Manuel Alí Rodriguez Mustafa </t>
  </si>
  <si>
    <t>912</t>
  </si>
  <si>
    <t>13/07/12</t>
  </si>
  <si>
    <t>1812</t>
  </si>
  <si>
    <t>23/07/12</t>
  </si>
  <si>
    <t>Prestar los servicios profesionales y de apoyo a la Agencia del Inspector General de Tributos, Rentas y Contribuciones Parafiscales - ITRC en los temas relacionados con la implementación de tecnologías de la información y de las comunicaciones de acuerdo con las necesidades y políticas institucionales para garantizar el manejo efectivo y seguro de la información.</t>
  </si>
  <si>
    <t>Hector Henry Pedraza Piñeros</t>
  </si>
  <si>
    <t xml:space="preserve"> 4 meses</t>
  </si>
  <si>
    <t>1112</t>
  </si>
  <si>
    <t>02/08/12</t>
  </si>
  <si>
    <t>3512</t>
  </si>
  <si>
    <t>09/08/12</t>
  </si>
  <si>
    <t>Diego Fernando Rosero Altamar</t>
  </si>
  <si>
    <t>1212</t>
  </si>
  <si>
    <t>3612</t>
  </si>
  <si>
    <t>14/08/12</t>
  </si>
  <si>
    <t>Contratar la prestación de Servicios profesionales y de apoyo a la Agencia del Inspector General de Tributos, Rentas y Contribuciones Parafiscales - ITRC en los temas relacionadas con la gestión de los recursos financieros de la Entidad, teniendo en cuenta las normas legales vigentes, los lineamientos gubernamentales y las necesidades institucionales, para apoyar el desarrollo de la gestión de la Agencia y el cumplimiento de los compromisos económicos.</t>
  </si>
  <si>
    <t>Sonia Janeth Tequia Correa</t>
  </si>
  <si>
    <t>1412</t>
  </si>
  <si>
    <t>17/08/12</t>
  </si>
  <si>
    <t>3712</t>
  </si>
  <si>
    <t>22/08/12</t>
  </si>
  <si>
    <t>Prestar los servicios profesionales y de apoyo a la Agencia del Inspector General de Tributos, Rentas y Contribuciones Parafiscales - ITRC en los temas relacionados con la gestión del proceso financiero según procedimientos y normatividad vigente, con miras a optimizar la utilización de los recursos financieros y económicos de la Entidad.</t>
  </si>
  <si>
    <t>Viviana Marcela Pardo Beltrán</t>
  </si>
  <si>
    <t>1512</t>
  </si>
  <si>
    <t>3812</t>
  </si>
  <si>
    <t>23/08/12</t>
  </si>
  <si>
    <t>COMPRAVENTA</t>
  </si>
  <si>
    <t>CONTRATACIÓN DE MÍNIMA CUANTÍA</t>
  </si>
  <si>
    <r>
      <t xml:space="preserve">Expedición y suministro de 10 certificados digitales de función pública para </t>
    </r>
    <r>
      <rPr>
        <sz val="12"/>
        <color theme="1"/>
        <rFont val="Arial Narrow"/>
        <family val="2"/>
      </rPr>
      <t>SIIF NACIÓN y sus correspondientes dispositivos de almacenamiento (TOKEN)</t>
    </r>
  </si>
  <si>
    <t>Gestión de Seguridad Electrónica S.A.</t>
  </si>
  <si>
    <t>900,204,272-8</t>
  </si>
  <si>
    <t>hasta 31-12-12</t>
  </si>
  <si>
    <t xml:space="preserve">No. 33-44-101067784 de 30/08/12.  Seguros del Estado S.A. </t>
  </si>
  <si>
    <t>1012</t>
  </si>
  <si>
    <t>31/07/12</t>
  </si>
  <si>
    <t>4612</t>
  </si>
  <si>
    <t>04/09/12</t>
  </si>
  <si>
    <t>11 - PRO 1</t>
  </si>
  <si>
    <r>
      <t xml:space="preserve">Expedición y suministro de 10 certificados digitales de función pública para </t>
    </r>
    <r>
      <rPr>
        <b/>
        <sz val="12"/>
        <color theme="1"/>
        <rFont val="Arial Narrow"/>
        <family val="2"/>
      </rPr>
      <t>SIIF NACIÓN y sus correspondientes dispositivos de almacenamiento (TOKEN)</t>
    </r>
  </si>
  <si>
    <t>2 MESES</t>
  </si>
  <si>
    <t xml:space="preserve">No. 33-44-101067784 de 04/01/13.  Seguros del Estado S.A. </t>
  </si>
  <si>
    <t>9/1/13</t>
  </si>
  <si>
    <t>11 - PRO 2</t>
  </si>
  <si>
    <t xml:space="preserve">No. 33-44-101067784 anexo 2 de 01/03/13.  Seguros del Estado S.A. </t>
  </si>
  <si>
    <t>19/03/13</t>
  </si>
  <si>
    <t xml:space="preserve">Guillermo Gómez Gómez </t>
  </si>
  <si>
    <t>13/09/12</t>
  </si>
  <si>
    <t>6712</t>
  </si>
  <si>
    <t>19/09/12</t>
  </si>
  <si>
    <t>Prestar los servicios de apoyo a la Agencia del Inspector General de Tributos, Rentas y Contribuciones Parafiscales - ITRC en el desarrollo de las labores operativas y administrativas de la Entidad.</t>
  </si>
  <si>
    <t xml:space="preserve">Yazmin Liliana Moreno </t>
  </si>
  <si>
    <t xml:space="preserve">2 meses 15 días calendaro </t>
  </si>
  <si>
    <t xml:space="preserve">Prestación de Servicios de Apoyo a la Agencia del Inspector General de Tributos, Rentas y Contribuciones Parafiscales - ITRC en el desarrollo de las labores operativas y administrativas en la subdirecciónde investigaciones disciplinarias </t>
  </si>
  <si>
    <t xml:space="preserve">Manuel Alejandro Morales Quiroga </t>
  </si>
  <si>
    <t xml:space="preserve"> 1 mes </t>
  </si>
  <si>
    <t xml:space="preserve">Juan Nicolas Arango Valencia </t>
  </si>
  <si>
    <t xml:space="preserve">2 meses 11 días calendaro </t>
  </si>
  <si>
    <t xml:space="preserve">  </t>
  </si>
  <si>
    <t>SUMINISTRO</t>
  </si>
  <si>
    <t>Suministro de  papelería y  útiles de oficina para el desarrollo de las actividades propias de la Agencia del Inspector General de Tributos, Rentas y Contribuciones Parafiscales-ITRC</t>
  </si>
  <si>
    <t>DISTRIBUCIONES ALIADAS BJ SAS.</t>
  </si>
  <si>
    <t>900.314.764-1</t>
  </si>
  <si>
    <t xml:space="preserve">No. 0785305-1 de 09/10/12.  Seguros Suramericana S.A. </t>
  </si>
  <si>
    <t>17 - AD</t>
  </si>
  <si>
    <t xml:space="preserve">No. 0785305-1 Anexo 1 de 26/12/12.  Seguros Suramericana S.A. </t>
  </si>
  <si>
    <t>Prestación de servicios profesionales a la Agencia del Inspector General de Tributos, Rentas y Contribuciones Parafiscales-ITRC, para la definición de los planes, programas, proyectos y estrategias según lineamientos gubernamentales y necesidades institucionales para el logro de los objetivos de la entidad</t>
  </si>
  <si>
    <t>Jorge Ovidio Sotelo Villamil</t>
  </si>
  <si>
    <t>7,303,696</t>
  </si>
  <si>
    <t>2 meses</t>
  </si>
  <si>
    <t>18 - AD y PRO 1</t>
  </si>
  <si>
    <t>15 días</t>
  </si>
  <si>
    <t>Contratar la instalación, configuración, pruebas e implementación del Sistema SIGEP licenciado por el Estado Colombiano, para la implementación de la nómina y liquidación de aportes parafiscales de la Agencia del Inspector General de Tributos, Rentas y Contribuciones Parafiscales-ITRC</t>
  </si>
  <si>
    <t>HEINSOHN HUMAN GLOBAL SOLUTIONS S.A.S.</t>
  </si>
  <si>
    <t>900.173.404-9</t>
  </si>
  <si>
    <t xml:space="preserve">No. 21-44-101122809 de  23/10/12.  Seguros del Estado S.A. </t>
  </si>
  <si>
    <t>19 - PRO 1</t>
  </si>
  <si>
    <t xml:space="preserve">No. 21-44-101122809 Anexo 1 de  02/01/13.  Seguros del Estado S.A. </t>
  </si>
  <si>
    <t>19 - PRO 2</t>
  </si>
  <si>
    <t xml:space="preserve">No. 21-44-101122809 Anexo 2 de  15/03/13.  Seguros del Estado S.A. </t>
  </si>
  <si>
    <t>19 - PRO 3</t>
  </si>
  <si>
    <t>1 mes</t>
  </si>
  <si>
    <r>
      <t xml:space="preserve">Prestación de servicios de apoyo </t>
    </r>
    <r>
      <rPr>
        <sz val="11"/>
        <color rgb="FF000000"/>
        <rFont val="Arial Narrow"/>
        <family val="2"/>
      </rPr>
      <t>a la Agencia del Inspector General de Tributos, Rentas y Contribuciones Parafiscales-ITRC en el desarrollo de labores operativas y administrativas de la entidad</t>
    </r>
  </si>
  <si>
    <t xml:space="preserve">Cenaida Rocio Sacristán Gutierrez </t>
  </si>
  <si>
    <t>INTERADMINISTRATIVO</t>
  </si>
  <si>
    <t>Prestar la solución integral de gestión documental con suministro de insumos, equipos, software y personal necesario para la Agencia del Inspector General de Tributos, Rentas y Contribuciones Parafiscales –ITRC</t>
  </si>
  <si>
    <t>SERVICIOS POSTALES NACIONALES S.A.</t>
  </si>
  <si>
    <t>900,062,917-9</t>
  </si>
  <si>
    <t xml:space="preserve">No. 0794283-4 del 06/11/12.  Seguros Generales Suramericana S.A. </t>
  </si>
  <si>
    <t>21 - PRO 1</t>
  </si>
  <si>
    <t xml:space="preserve">No. 0794283-4 del 08/01/13.  Seguros Generales Suramericana S.A. </t>
  </si>
  <si>
    <t>ARRENDAMIENTO</t>
  </si>
  <si>
    <t>CONTRATACIÓN DIRECTA - ARRENDAMIENTO</t>
  </si>
  <si>
    <t>Entrega a título de arriendo a la Agencia, el bien inmueble ubicado en la Calle 93B No. 16-47, Piso 5 del Edificio Torre Ericcson, de la ciudad de Bogotá D.C</t>
  </si>
  <si>
    <t>FAMOC DEPANEL S.A.</t>
  </si>
  <si>
    <t>860.033.419-4</t>
  </si>
  <si>
    <t>20 meses</t>
  </si>
  <si>
    <t xml:space="preserve">No. 3807312000241 del  16/11/12.  Mapfre Seguros S.A. </t>
  </si>
  <si>
    <t>AD CTO 022 2012</t>
  </si>
  <si>
    <t xml:space="preserve">No. 3807312000241 Anexo 1 del  07/11/13.  Mapfre Seguros S.A. </t>
  </si>
  <si>
    <t>AD 2 PR 1 CTO 022 2012</t>
  </si>
  <si>
    <t>HASTA EL 31/12/2014</t>
  </si>
  <si>
    <t xml:space="preserve">No. 3807312000241 Anexo 4 del  17/06/14.  Mapfre Seguros S.A. Aprobada el 19/06/14 </t>
  </si>
  <si>
    <t>AD 3 PR 2 CTO 022 2012</t>
  </si>
  <si>
    <t>Ejecutar la solución integral de comunicaciones y equipos de infraestructura tecnológica, para la Unidad Administrativa Especial Agencia del Inspector General de Tributos, Rentas y Contribuciones Parafiscales ITRC, así como su administración, de conformidad con las condiciones técnicas y económicas que se establezcan en los Anexos específicos que se suscriban, los cuales harán parte integrante del presente documento y contarán con las apropiaciones presupuestales respectivas</t>
  </si>
  <si>
    <t>EMPRESA DE TELECOMUNICACIONES DE BOGOTÁ S.A. E.S.P</t>
  </si>
  <si>
    <t>899.999.115-8</t>
  </si>
  <si>
    <t>12 MESES</t>
  </si>
  <si>
    <t>23-A-1</t>
  </si>
  <si>
    <t>ANEXO 1 AL CONTRATO INTERADMINISTRATIVO No. 23 de 2012</t>
  </si>
  <si>
    <t>Implementar una solución de infraestructura tecnológica y de servicios informáticos para los servicios  de voz, datos, Internet y equipos para la Agencia  ITRC en Bogotá; con el fin de garantizar los servicios de colaboración y comunicaciones que soporten  los sistemas de información</t>
  </si>
  <si>
    <t xml:space="preserve">No. 20639 del  28/11/12. ACE Seguros  S.A. </t>
  </si>
  <si>
    <t>23 - A- 1 - PR y AD 1</t>
  </si>
  <si>
    <t xml:space="preserve">No. 20639 Anexo 50799 del  08/01/13. ACE Seguros  S.A. </t>
  </si>
  <si>
    <t>23 - A- 1 - PR 2</t>
  </si>
  <si>
    <t xml:space="preserve">No. 20639 Anexo 51235 del  11/02/13. ACE Seguros  S.A. </t>
  </si>
  <si>
    <t>PR 1 CTO 023 2012</t>
  </si>
  <si>
    <t>8 MESES</t>
  </si>
  <si>
    <t>Adquisición de tres televisores y un video beam, para dotar las salas de juntas de la Agencia del Inspector General de Tributos, Rentas y Contribuciones Parafiscales –ITRC</t>
  </si>
  <si>
    <t>ATI SOLUTIONS SERVICE LTDA.</t>
  </si>
  <si>
    <t>900.378.950-1</t>
  </si>
  <si>
    <t>5 DIAS</t>
  </si>
  <si>
    <t xml:space="preserve">No. 330-47-994000005501 del  30/11/12. Aseguradora Solidaria S.A. </t>
  </si>
  <si>
    <t>24 - AD</t>
  </si>
  <si>
    <t xml:space="preserve">No. 330-47-994000005501 Anexo 1 del  21/12/12. Aseguradora Solidaria S.A. </t>
  </si>
  <si>
    <t>SELECCIÓN ABREVIADA - SUBASTA INVERSA</t>
  </si>
  <si>
    <r>
      <t>Contratar la Prestación del Servicio Integral de Aseo y Cafetería, incluyendo el suministro de insumos, para las dependencias de la Agencia</t>
    </r>
    <r>
      <rPr>
        <sz val="12"/>
        <color rgb="FF000000"/>
        <rFont val="Arial Narrow"/>
        <family val="2"/>
      </rPr>
      <t xml:space="preserve"> del Inspector General de Tributos, Rentas y Contribuciones Parafiscales-ITRC</t>
    </r>
  </si>
  <si>
    <t>MUNDOLIMPIEZA LTDA.</t>
  </si>
  <si>
    <t>830,068,543-1</t>
  </si>
  <si>
    <t>11 MESES</t>
  </si>
  <si>
    <t xml:space="preserve">No. 15-44-101095429 del  05/12/12. Seguros del estado S.A. </t>
  </si>
  <si>
    <t>Prestación del Servicio de correo urbano, nacional (normal y certificado) e internacional para la admisión, curso y entrega a domicilio de manera oportuna, segura y efectiva, de la correspondencia oficial y demás envíos postales, así como la utilización de los demás servicios postales, tales como post express, al día, noti express, certimail, entre otros, que necesite o llegare a necesitar la Agencia del Inspector General de Tributos, Rentas y Contribuciones Parafiscales-ITRC</t>
  </si>
  <si>
    <t>7 MESES</t>
  </si>
  <si>
    <t xml:space="preserve">Pro 1 cto 26 </t>
  </si>
  <si>
    <t>Adquisición de una nevera y tres hornos microondas, para dotar los espacios destinados a la cafetería de la Agencia del Inspector General de Tributos, Rentas y Contribuciones Parafiscales –ITRC</t>
  </si>
  <si>
    <t>GLOBO SOLUCIONES JHOSAR SAS</t>
  </si>
  <si>
    <t>900.540.245-9</t>
  </si>
  <si>
    <t xml:space="preserve">No. 360-47-994000013653 del  05/12/12. Aseguradora Solidaria S.A. </t>
  </si>
  <si>
    <t>Prestación de servicio de apoyo a la gestión – logístico, a la Unidad Administrativa Especial Agencia del Inspector General de Tributos, Rentas y Contribuciones Parafiscales – ITRC, para la realización del evento de integración, análisis de la gestión y proyectos de la Agencia para el año 2013</t>
  </si>
  <si>
    <t>CAJA DE COMPENSACIÓN COMPENSAR</t>
  </si>
  <si>
    <t>860.066.942-7</t>
  </si>
  <si>
    <t>1 DIA</t>
  </si>
  <si>
    <t>Adquisición de los suministros de baño, (papel higiénico, toallas para manos y jabón de manos), para la sede de la Agencia del Inspector General de Tributos, Rentas y Contribuciones Parafiscales –ITRC</t>
  </si>
  <si>
    <t>PRODUCTOS Y SERVICIOS C J L LTDA</t>
  </si>
  <si>
    <t>900.510.561-3</t>
  </si>
  <si>
    <t>2 DIAS</t>
  </si>
  <si>
    <t>Prestación de servicios profesionales y de apoyo  a la  Agencia del Inspector General de Tributos, Rentas y Contribuciones Parafiscales-ITRC en los temas relacionados con la implementación de tecnologías de la información y de las comunicaciones de acuerdo con las necesidades y políticas institucionales para garantizar el manejo efectivo y seguro de la información</t>
  </si>
  <si>
    <t>GUILLERMO GÓMEZ GÓMEZ</t>
  </si>
  <si>
    <t>SEGUROS</t>
  </si>
  <si>
    <t>Contratar con una compañía de seguros legalmente constituida y domiciliada en Colombia las pólizas de seguro de Todo Riesgo Daños Materiales y Manejo Global para Entidades Oficiales que amparen los daños y/o pérdidas que sufran los bienes e intereses patrimoniales de propiedad o por los que llegare legalmente a ser responsable la Unidad Administrativa Especial Agencia del Inspector General de Tributos, Rentas y Contribuciones Parafiscales-ITRC, así como las otras pólizas que llegare a necesitar durante la vigencia</t>
  </si>
  <si>
    <t>ALLIANZ SEGUROS S.A.</t>
  </si>
  <si>
    <t>860,026,182-5</t>
  </si>
  <si>
    <t>Adquisicón a título de venta del derecho sobre el uso del programa ORACLE DATABASE ENTERPRISE EDITION, para dos procesadores, con su respectivo servicio de soporte técnico Software Update License and Support por 12 meses para la Agencia ITRC</t>
  </si>
  <si>
    <t>ORACLE COLOMBIA LIMITADA</t>
  </si>
  <si>
    <t>800,103,052-8</t>
  </si>
  <si>
    <t>PRÓRROGA</t>
  </si>
  <si>
    <t>ÁREA ITRC</t>
  </si>
  <si>
    <r>
      <t xml:space="preserve">Aunar  esfuerzos, recursos, tecnología, capacidades y métodos, entre la Unidad Nacional de Protección y la Unidad Administrativa Especial Agencia del Inspector General de Tributos, Rentas y Contribuciones Parafiscales - ITRC, que permitan ejercer la adecuada protección de los funcionarios de la Agencia </t>
    </r>
    <r>
      <rPr>
        <sz val="11"/>
        <color rgb="FF000000"/>
        <rFont val="Arial Narrow"/>
        <family val="2"/>
      </rPr>
      <t>que en razón a su cargo y funciones tienen un mayor riesgo para su vida e integridad física</t>
    </r>
  </si>
  <si>
    <t>UNIDAD NACIONAL DE PROTECCIÓN</t>
  </si>
  <si>
    <t>900,475,780-1</t>
  </si>
  <si>
    <t>HASTA 31/12/13</t>
  </si>
  <si>
    <t>Dirección General</t>
  </si>
  <si>
    <t>PRESTACIÓN DE SERVICIOS</t>
  </si>
  <si>
    <r>
      <t>Prestación de servicios profesionales a la Agencia del Inspector General de Tributos, Rentas y Contribuciones Parafiscales-ITRC en el diseño</t>
    </r>
    <r>
      <rPr>
        <sz val="11"/>
        <color theme="1"/>
        <rFont val="Arial Narrow"/>
        <family val="2"/>
      </rPr>
      <t xml:space="preserve"> de una propuesta dirigida a la adopción de políticas de naturaleza preventiva y correctiva de las entidades objeto de control (DIAN, de la UGPP y de la entidad administradora del monopolio rentístico de los juegos de suerte y azar COLJUEGOS) a partir del diagnóstico y estudio de los procesos disciplinarios originados en dichas entidades y de competencia de la Agencia.</t>
    </r>
  </si>
  <si>
    <t>MARÍA DEL PILAR ORJUELA BOSSA</t>
  </si>
  <si>
    <t>3 MESES</t>
  </si>
  <si>
    <t>Subdirección de Investigaciones Disciplinarias</t>
  </si>
  <si>
    <t>23-A-2</t>
  </si>
  <si>
    <t>ANEXO 2 AL CONTRATO INTERADMINISTRATIVO No. 23 de 2012</t>
  </si>
  <si>
    <t>Dar continuidad a la  solución de infraestructura tecnológica y de servicios informáticos para los servicios  de voz, datos, Internet y  equipos para  la Agencia  ITRC en Bogotá; con el fin de garantizar los servicios de colaboración y comunicaciones  que soporten  los sistemas de información</t>
  </si>
  <si>
    <t>hasta el 26/11/13</t>
  </si>
  <si>
    <t xml:space="preserve">No. CEST-21231347 del  22/01/13. de Allianz Seguros S.A. </t>
  </si>
  <si>
    <t>Oficina de Tecnologías</t>
  </si>
  <si>
    <t>AD 1 Y PR 1 23-A-2</t>
  </si>
  <si>
    <t>Hasta el 27/06/2014</t>
  </si>
  <si>
    <t>No. CEST-21231347 del  22/01/13. de Allianz Seguros S.A.  Expedida eñ 26/12/13</t>
  </si>
  <si>
    <t>Realización de estudios de seguridad a los aspirantes a ser funcionarios de la  Subdirección de Auditoria y Gestión del Riesgo de la Agencia del Inspector General de Tributos, Rentas y Contribuciones Parafiscales-ITRC y otros cargos a los que la Dirección General de la Agencia por razones de conveniencia considere pertinente efectuar, a fin de que se verifique y compruebe el grado de confiabilidad del recurso humano a vincular</t>
  </si>
  <si>
    <t>E&amp;M DESARROLLO CORPORATIVO S.A.S</t>
  </si>
  <si>
    <t>900.338.878-6</t>
  </si>
  <si>
    <t>Hasta el 31/12/13</t>
  </si>
  <si>
    <t>No. 376-47-994000000864 de Aseguradora Solidaria S.A.  Expedida el 12/02/2013</t>
  </si>
  <si>
    <t>Subdirección de Auditorías</t>
  </si>
  <si>
    <t>AD CTO 3 2013</t>
  </si>
  <si>
    <t>No. 376-47-994000000864 Anexo 2de Aseguradora Solidaria S.A.  Expedida el 20/12/2013</t>
  </si>
  <si>
    <t>Realizar un curso-taller de formación sobre Balanced Scorecard, indicadores, pensamiento sistémico y prospectiva para la Alta Dirección de la Unidad Administrativa Especial Agencia del Inspector General de Tributos, Rentas y Contribuciones Parafiscales - ITRC</t>
  </si>
  <si>
    <r>
      <t>WORLD TRAINING COLOMBIA &amp; CIA LTDA – WT COLOMBIA</t>
    </r>
    <r>
      <rPr>
        <b/>
        <sz val="12"/>
        <color theme="1"/>
        <rFont val="Arial Narrow"/>
        <family val="2"/>
      </rPr>
      <t>.</t>
    </r>
  </si>
  <si>
    <t>900.250.759-8</t>
  </si>
  <si>
    <t>No. 2166709 de Liberty Seguros S.A.  Expedida el 14/02/2013</t>
  </si>
  <si>
    <t>Oficina de Planeación</t>
  </si>
  <si>
    <r>
      <t>Adquirir</t>
    </r>
    <r>
      <rPr>
        <b/>
        <sz val="11"/>
        <color theme="1"/>
        <rFont val="Arial Narrow"/>
        <family val="2"/>
      </rPr>
      <t xml:space="preserve"> </t>
    </r>
    <r>
      <rPr>
        <sz val="11"/>
        <color theme="1"/>
        <rFont val="Arial Narrow"/>
        <family val="2"/>
      </rPr>
      <t xml:space="preserve">1 suscripción por DOCE (12) meses a los diarios </t>
    </r>
    <r>
      <rPr>
        <sz val="11"/>
        <color rgb="FF000000"/>
        <rFont val="Arial Narrow"/>
        <family val="2"/>
      </rPr>
      <t>LA REPÚBLICA Y EL ESPECTADOR</t>
    </r>
    <r>
      <rPr>
        <sz val="11"/>
        <color theme="1"/>
        <rFont val="Arial Narrow"/>
        <family val="2"/>
      </rPr>
      <t xml:space="preserve">, para la Área de Comunicaciones de la </t>
    </r>
    <r>
      <rPr>
        <sz val="11"/>
        <color rgb="FF000000"/>
        <rFont val="Arial Narrow"/>
        <family val="2"/>
      </rPr>
      <t>Unidad Administrativa Especial Agencia del Inspector General de Tributos, Rentas y Contribuciones Parafiscales-ITRC</t>
    </r>
  </si>
  <si>
    <t>EDITORIAL EL GLOBO S.A</t>
  </si>
  <si>
    <t>860.009.759-2</t>
  </si>
  <si>
    <t>Oficina de Comunicaciones</t>
  </si>
  <si>
    <r>
      <t>Adquirir</t>
    </r>
    <r>
      <rPr>
        <b/>
        <sz val="11"/>
        <color theme="1"/>
        <rFont val="Arial Narrow"/>
        <family val="2"/>
      </rPr>
      <t xml:space="preserve"> </t>
    </r>
    <r>
      <rPr>
        <sz val="11"/>
        <color theme="1"/>
        <rFont val="Arial Narrow"/>
        <family val="2"/>
      </rPr>
      <t xml:space="preserve">2 suscripciones por DOCE (12) meses a las Revistas SEMANA Y DINERO, para la Dirección General y Área de Comunicaciones de la </t>
    </r>
    <r>
      <rPr>
        <sz val="11"/>
        <color rgb="FF000000"/>
        <rFont val="Arial Narrow"/>
        <family val="2"/>
      </rPr>
      <t>Unidad Administrativa Especial Agencia del Inspector General de Tributos, Rentas y Contribuciones Parafiscales-ITRC</t>
    </r>
  </si>
  <si>
    <t>PUBLICACIONES SEMANA S.A</t>
  </si>
  <si>
    <t>860.509.265-1</t>
  </si>
  <si>
    <t>AD Y PR CTO 006 2013</t>
  </si>
  <si>
    <t>6 MESES</t>
  </si>
  <si>
    <r>
      <t>Adquirir</t>
    </r>
    <r>
      <rPr>
        <b/>
        <sz val="11"/>
        <color theme="1"/>
        <rFont val="Arial Narrow"/>
        <family val="2"/>
      </rPr>
      <t xml:space="preserve"> </t>
    </r>
    <r>
      <rPr>
        <sz val="11"/>
        <color theme="1"/>
        <rFont val="Arial Narrow"/>
        <family val="2"/>
      </rPr>
      <t xml:space="preserve">2 suscripciones por DOCE (12) meses a los diarios EL TIEMPO Y PORTAFOLIO, para la Dirección General y Área de Comunicaciones de la </t>
    </r>
    <r>
      <rPr>
        <sz val="11"/>
        <color rgb="FF000000"/>
        <rFont val="Arial Narrow"/>
        <family val="2"/>
      </rPr>
      <t>Unidad Administrativa Especial Agencia del Inspector General de Tributos, Rentas y Contribuciones Parafiscales-ITRC</t>
    </r>
  </si>
  <si>
    <t>CASA EDITORIAL EL TIEMPO S.A</t>
  </si>
  <si>
    <t>860.001.022-7</t>
  </si>
  <si>
    <t>AD Y PR CTO 007 2013</t>
  </si>
  <si>
    <t>4 meses</t>
  </si>
  <si>
    <t>Prestación de servicios a la Agencia del Inspector General de Tributos, Rentas y Contribuciones Parafiscales-ITRC para la actualización, edición, modernización y publicación de contenidos del portal web de nuestra entidad</t>
  </si>
  <si>
    <t>HAROL ALEXANDER AGUIRRE FAJARDO</t>
  </si>
  <si>
    <t>4 meses 15 dias cal</t>
  </si>
  <si>
    <t>AD Y PRO CTO 008 2013</t>
  </si>
  <si>
    <t>Prestar los servicios profesionales como asesor experto en Derecho Constitucional, para el acompañamiento del Despacho de la señora Directora en la intervención que se hará como Terceros Interesados para Coadyuvar la Defensa del Decreto 4173 de 2011, a través de la elaboración de documento de contestación de la demanda de inconstitucionalidad</t>
  </si>
  <si>
    <t>SONIA MARINA CASTRO MORA</t>
  </si>
  <si>
    <t>No. 18-44-101025390 de Seguros del Estado S.A.  Expedida el 04/03/2013</t>
  </si>
  <si>
    <r>
      <t xml:space="preserve">Contratar el diseño y la implementación de la identidad corporativa de la </t>
    </r>
    <r>
      <rPr>
        <sz val="11"/>
        <color rgb="FF000000"/>
        <rFont val="Arial Narrow"/>
        <family val="2"/>
      </rPr>
      <t xml:space="preserve">Unidad Administrativa Especial Agencia del Inspector de Tributos, Rentas y Contribuciones Parafiscales, ITRC, como acompañamiento a su </t>
    </r>
    <r>
      <rPr>
        <sz val="11"/>
        <color theme="1"/>
        <rFont val="Arial Narrow"/>
        <family val="2"/>
      </rPr>
      <t>campaña institucional de divulgación, posicionamiento e impresos publicitarios</t>
    </r>
  </si>
  <si>
    <t>HEAT MARKETING EMOCIONAL S.A.S.</t>
  </si>
  <si>
    <t>830.075.910-0</t>
  </si>
  <si>
    <t>No. 37-44-101015582 de Seguros del Estado S.A.  Expedida el 18/03/2013</t>
  </si>
  <si>
    <t>14/0582013</t>
  </si>
  <si>
    <t>Adquirir a titulo de venta veinte (20) licencias Microsoft Office Proffesional Plus 2013, para la Unidad Administrativa Especial Agencia del Inspector General de Tributos, Rentas y Contribuciones Parafiscales – ITRC</t>
  </si>
  <si>
    <t>CONTROLES EMPRESARIALES LTDA</t>
  </si>
  <si>
    <t>800.058.607-2</t>
  </si>
  <si>
    <t>30 días calendario</t>
  </si>
  <si>
    <t>No. 21-44-101133352 de Seguros del Estado S.A.  Expedida el 26/03/2013</t>
  </si>
  <si>
    <t>Realización de exámenes médicos de ingreso (incluye examen médico general con énfasis en osteo-muscular, audiometría y visiometría) y exámenes de egreso para los funcionarios de la Agencia ITRC para la Unidad Administrativa Especial Agencia del Inspector General de Tributos, Rentas y Contribuciones Parafiscales – ITRC</t>
  </si>
  <si>
    <t>ENTORNO &amp; COMPAÑÍA LTDA</t>
  </si>
  <si>
    <t>830.034.865-1</t>
  </si>
  <si>
    <t>No. 21-44-101133542 de Seguros del Estado S.A.  Expedida el 26/03/2013</t>
  </si>
  <si>
    <t>Secretaría General - Talento Humano.</t>
  </si>
  <si>
    <t>AD 1 CTO 012 2013</t>
  </si>
  <si>
    <t>No. 21-44-101133542 Anexo 1 de Seguros del Estado S.A.  Expedida el 06/11/2013</t>
  </si>
  <si>
    <t>SELECCIÓIN ABREVIADA DE MENOR CUANTÍA</t>
  </si>
  <si>
    <r>
      <t>Suministro de tiquetes aéreos nacionales e internacionales, para el cubrimiento de los viajes que requieran los funcionarios y contratistas de las dependencias de la Agencia</t>
    </r>
    <r>
      <rPr>
        <sz val="11"/>
        <color rgb="FF000000"/>
        <rFont val="Arial Narrow"/>
        <family val="2"/>
      </rPr>
      <t xml:space="preserve"> del Inspector General de Tributos, Rentas y Contribuciones Parafiscales-ITRC</t>
    </r>
    <r>
      <rPr>
        <sz val="11"/>
        <color theme="1"/>
        <rFont val="Arial Narrow"/>
        <family val="2"/>
      </rPr>
      <t>, en cumplimiento de sus funciones,  comisiones, comisiones de estudios y demás servicios e invitaciones, de acuerdo con las tarifas pactadas</t>
    </r>
  </si>
  <si>
    <t>NOVATOURS LTDA</t>
  </si>
  <si>
    <t>800,003,442-8</t>
  </si>
  <si>
    <t>No. 18-44-101025908 de Seguros del Estado S.A.  Expedida el 09/04/2013</t>
  </si>
  <si>
    <t>AD 1 CTO 13 2013</t>
  </si>
  <si>
    <t>SELECCIÓN ABREVIADA SUBASTA INVERSA</t>
  </si>
  <si>
    <t>Adquisición de tres (3) automóviles sedán o crossover, para el cabal cumplimiento de las funciones de la Agencia del Inspector General de Tributos, Rentas y Contribuciones Parafiscales-ITRC, de acuerdo con las especificaciones técnicas establecidas en el pliego de condiciones</t>
  </si>
  <si>
    <t>DISTRIBUIDORA NISSAN S.A.</t>
  </si>
  <si>
    <t>860.001.307-0</t>
  </si>
  <si>
    <t>1 MES</t>
  </si>
  <si>
    <t>No. 2191362 de Liberty Seguros S.A.  Expedida el 19/04/2013</t>
  </si>
  <si>
    <t>Secretaría General - Adminiustrativa.</t>
  </si>
  <si>
    <t>Adquisición del material P.O.P. necesario para identificar, posicionar, generar recordación y sostener la imagen corporativa de la Agencia del Inspector General de Tributos, Rentas y Contribuciones Parafiscales-ITRC</t>
  </si>
  <si>
    <r>
      <t xml:space="preserve">FERNANDO GUERRERO CARO </t>
    </r>
    <r>
      <rPr>
        <sz val="12"/>
        <color theme="1"/>
        <rFont val="Arial Narrow"/>
        <family val="2"/>
      </rPr>
      <t xml:space="preserve"> </t>
    </r>
  </si>
  <si>
    <t>45 días calendario</t>
  </si>
  <si>
    <t>No. 17-44-101092693de Seguros del Estado S.A.  Expedida el 17/05/2013</t>
  </si>
  <si>
    <t>AD CTO 15 2013</t>
  </si>
  <si>
    <t>No. 17-44-101092693 Anexo 1 de Seguros del Estado S.A.  Expedida el 14/06/2013</t>
  </si>
  <si>
    <t>PRO 1 CTO 15 2013</t>
  </si>
  <si>
    <t>21 dias</t>
  </si>
  <si>
    <t>No. 17-44-101092693 Anexo 2 de Seguros del Estado S.A.  Expedida el 16/07/2013</t>
  </si>
  <si>
    <t>PRO 2 CTO 15 2013</t>
  </si>
  <si>
    <t>10 dias</t>
  </si>
  <si>
    <t>No. 17-44-101092693 Anexo 3 de Seguros del Estado S.A.  Expedida el 01/08/2013</t>
  </si>
  <si>
    <t>PRO 3 CTO 15 2013</t>
  </si>
  <si>
    <t>hasta 30/09/13</t>
  </si>
  <si>
    <t>No. 17-44-101092693 Anexo 3 de Seguros del Estado S.A.  Expedida el 29/08/2013</t>
  </si>
  <si>
    <t>PRO 4 CTO 15 2013</t>
  </si>
  <si>
    <t>hasta 15/11/13</t>
  </si>
  <si>
    <t>No. 17-44-101092693 Anexo 3 de Seguros del Estado S.A.  Expedida el 29/10/2013</t>
  </si>
  <si>
    <t>AD 2 PRO 5 CTO 15 2013</t>
  </si>
  <si>
    <t>hasta 15/12/13</t>
  </si>
  <si>
    <t>No. 17-44-101092693 Anexo 9 de Seguros del Estado S.A.  Expedida el 19/11/2013</t>
  </si>
  <si>
    <t>PRO 6 CTO 15 2013</t>
  </si>
  <si>
    <t>hasta 31/12/13</t>
  </si>
  <si>
    <t>No. 17-44-101092693 Anexo 10 de Seguros del Estado S.A.  Expedida el 13/12/2013</t>
  </si>
  <si>
    <t>Suministro de combustible para los vehículos oficiales de la Agencia del Inspector General de Tributos, Rentas y Contribuciones Parafiscales-ITRC</t>
  </si>
  <si>
    <t>ALDICOM OPERADORES LTDA</t>
  </si>
  <si>
    <t>830.060.549-9</t>
  </si>
  <si>
    <t>No. 11-44-101042942de Seguros del Estado S.A.  Expedida el 06/06/2013</t>
  </si>
  <si>
    <t>HASTA 31/01/14</t>
  </si>
  <si>
    <t>No. 11-44-101042942 ANEXO 1 de Seguros del Estado S.A.  Expedida el 22/01/2014</t>
  </si>
  <si>
    <t>Suministro de  papelería y  útiles de oficina y papelería para el desarrollo de las actividades propias de la Agencia del Inspector General de Tributos, Rentas y Contribuciones Parafiscales-ITRC</t>
  </si>
  <si>
    <t>PAPELERÍA LOS ANDES LTDA</t>
  </si>
  <si>
    <t>860.026.740-5</t>
  </si>
  <si>
    <t>No. 33-44-101079765de Seguros del Estado S.A.  Expedida el 17/05/2013</t>
  </si>
  <si>
    <t>Adquisición de una (1) motocicleta, para el cabal cumplimiento de las funciones de la Agencia del Inspector General de Tributos, Rentas y Contribuciones Parafiscales-ITRC, de acuerdo con las especificaciones técnicas establecidas en el pliego de condiciones</t>
  </si>
  <si>
    <t>SUPERMOTOS DE BOGOTA SAS</t>
  </si>
  <si>
    <t>860.062.808-1</t>
  </si>
  <si>
    <t>20 dias</t>
  </si>
  <si>
    <t>No. 45-44-101039726de Seguros del Estado S.A.  Expedida el 21/05/2013</t>
  </si>
  <si>
    <t>Adquisición de medios de cintas tipo LTO5 con capacidad nativa de 1.5 TB/3.0TB para almacenamiento de datos, labels (código de barras) para medios de cinta tipo LTO5 y medios de cintas tipo LTO5 de limpieza, de acuerdo a lo establecido en invitación pública del proceso de mínima cuantía No. 008 de 2013</t>
  </si>
  <si>
    <t>INFORDATA S.A.S</t>
  </si>
  <si>
    <t>900.349.371-1</t>
  </si>
  <si>
    <t>No. 14-44-101049187de Seguros del Estado S.A.  Expedida el 30/05/2013</t>
  </si>
  <si>
    <t>Contratar con una compañía de seguros legalmente constituida y domiciliada en Colombia las pólizas de seguro de vehículos, donde se cumplan con los amparos estipulados en las especificaciones técnicas, para los bienes e intereses patrimoniales de propiedad o por los que llegare legalmente a ser responsable la Unidad Administrativa Especial Agencia del Inspector General de Tributos, Rentas y Contribuciones Parafiscales-ITRC</t>
  </si>
  <si>
    <t>SEGUROS DEL ESTADO S.A.</t>
  </si>
  <si>
    <t>860.009.578-6</t>
  </si>
  <si>
    <t>Prestación de servicio de apoyo logístico a la Unidad Administrativa Especial Agencia del Inspector General de Tributos, Rentas y Contribuciones Parafiscales – ITRC, para la realización de la  JORNADA DE FORTALECIMIENTO DE VALORES INSTITUCIONALES</t>
  </si>
  <si>
    <t>1 día</t>
  </si>
  <si>
    <r>
      <t xml:space="preserve">Prestar los servicios de apoyo a la </t>
    </r>
    <r>
      <rPr>
        <sz val="12"/>
        <color theme="1"/>
        <rFont val="Arial Narrow"/>
        <family val="2"/>
      </rPr>
      <t xml:space="preserve">Unidad Administrativa Especial Agencia del Inspector General de Tributos, Rentas y Contribuciones Parafiscales ITRC, en la </t>
    </r>
    <r>
      <rPr>
        <sz val="12"/>
        <color rgb="FF000000"/>
        <rFont val="Arial Narrow"/>
        <family val="2"/>
      </rPr>
      <t>conducción del vehículo asignado y transporte de los funcionarios</t>
    </r>
    <r>
      <rPr>
        <sz val="12"/>
        <color theme="1"/>
        <rFont val="Arial Narrow"/>
        <family val="2"/>
      </rPr>
      <t>, en los términos de oportunidad, seguridad, amabilidad y compromiso que se requieran en la Agencia</t>
    </r>
  </si>
  <si>
    <t>CARLOS ARTURO VARGAS MARTÍNEZ</t>
  </si>
  <si>
    <t>5 MESES</t>
  </si>
  <si>
    <t>AD Y PRO CTO 022 2013</t>
  </si>
  <si>
    <t>RUTH GABRIELA CALA ANDRADE</t>
  </si>
  <si>
    <t>AD Y PRO CTO 023 2013</t>
  </si>
  <si>
    <t>MIGUEL ARMANDO ARCE RODRÍGUEZ</t>
  </si>
  <si>
    <t>AD Y PRO CTO 024 2013</t>
  </si>
  <si>
    <t>Contratar el servicio de conceptualización, realización y producción de un comercial de televisión, así como de un jingle que caracterizará nuestra campaña de divulgación.</t>
  </si>
  <si>
    <t>No. 37-44-101016295de Seguros del Estado S.A.  Expedida el 20/06/2013</t>
  </si>
  <si>
    <t>Adquisición de equipos de apoyo: cuatro (4) cámaras de video, tres (3) grabadoras de voz y tres (3) discos duros de 1 tera, para el cabal cumplimiento de las funciones de la Agencia del Inspector General de Tributos, Rentas y Contribuciones Parafiscales-ITRC, de acuerdo con las especificaciones técnicas</t>
  </si>
  <si>
    <t>AUDIO Y VIDEO JOBAR EU</t>
  </si>
  <si>
    <t>830.107.624-8</t>
  </si>
  <si>
    <t>20 días</t>
  </si>
  <si>
    <t>No. 17-44-101094012 de Seguros del Estado S.A.  Expedida el 03/07/2013</t>
  </si>
  <si>
    <t>Adquisición de una (1) caja fuerte, de acuerdo con las especificaciones técnicas establecidas en la Invitación Pública del proceso CMC-012-2013</t>
  </si>
  <si>
    <t>BALKIA SAS</t>
  </si>
  <si>
    <t>900.606.304-0</t>
  </si>
  <si>
    <t>No. 12-44-101085152 de Seguros del Estado S.A.  Expedida el 10/07/2013</t>
  </si>
  <si>
    <t>LICITACIÓN PÚBLICA</t>
  </si>
  <si>
    <t>Automatización del proceso de gestión del expediente digital enmarcado dentro de una Arquitectura SOA (articulada en BPMS), como una solución integral, a través de los procesos de implementación, pruebas y puesta en producción para la agencia ITRC, con su correspondiente adquisición de licencias.</t>
  </si>
  <si>
    <t>AUTOMATIZACIÓN ITRC UT</t>
  </si>
  <si>
    <t>900,632,654-3</t>
  </si>
  <si>
    <t>No. 11-44-101044030 de Seguros del Estado S.A.  Expedida el 11/07/2013</t>
  </si>
  <si>
    <t>PR 1 CTO 28 2013</t>
  </si>
  <si>
    <t>No. 11-44-101044030Anexo 1 de Seguros del Estado S.A.  Expedida el 03/01/2014</t>
  </si>
  <si>
    <t>Adquisición de equipos de ventilación, que faciliten el normal desarrollo de las actividades propias de la Agencia del Inspector General de Tributos, Rentas y Contribuciones Parafiscales-ITRC</t>
  </si>
  <si>
    <t>D &amp; M SISTEMAS Y SOLUCIONES SAS</t>
  </si>
  <si>
    <t>900.426.505-1</t>
  </si>
  <si>
    <t>No. 33-44-101080889 de Seguros del Estado S.A.  Expedida el 23/07/2013</t>
  </si>
  <si>
    <t>Elaboración y Suministro de 150 carné, para la identificación de los funcionarios de la Agencia ITRC, que faciliten el normal desarrollo de las actividades propias de la Agencia del Inspector General de Tributos, Rentas y Contribuciones Parafiscales-ITRC</t>
  </si>
  <si>
    <t>LABORATORIO DE IDEAS AND PROYECT SAS</t>
  </si>
  <si>
    <t>900.205.099-4</t>
  </si>
  <si>
    <t>Adquisición de equipos para la atención de emergencias de la Unidad Administrativa Especial Agencia del Inspector General de Tributos, Rentas y Contribuciones Parafiscales - ITRC</t>
  </si>
  <si>
    <t>INDUSTRIAL DE EXTINTORES LTDA</t>
  </si>
  <si>
    <t>830,018,476-2</t>
  </si>
  <si>
    <t>15 días calendario</t>
  </si>
  <si>
    <t>No. 2229083 de Liberty Seguros S.A. Expedida el 30/07/2013</t>
  </si>
  <si>
    <t>Prestar apoyo a la divulgación de los programas en el área de Comunicaciones y registro de actividades de Community Manager, a través de la administración y manejo de redes sociales y desarrollo  de una estrategia de comunicación digital, para la Agencia ITRC</t>
  </si>
  <si>
    <t>JUAN PABLO SEGURA</t>
  </si>
  <si>
    <t>Adquisición para la U.A.E. Agencia ITRC, de escáneres dúplex de alto rendimiento a color, para apoyar sus procesos misionales y asegurar el cumplimiento de sus funciones</t>
  </si>
  <si>
    <t>PRINTER ON LINE INTEGRAL DOCUMENT S.A.S.</t>
  </si>
  <si>
    <t>900.534.032-2</t>
  </si>
  <si>
    <t>60 días calendario</t>
  </si>
  <si>
    <t>No. 11-44101045731 de Seguros del estado S.A. Expedida el 26/08/2013</t>
  </si>
  <si>
    <t>Adquisición de cien (100) tarjetas de proximidad, para el sistema de control de acceso a la Unidad Administrativa Especial Agencia del Inspector General de Tributos, Rentas y Contribuciones Parafiscales – ITRC</t>
  </si>
  <si>
    <t>SMARTCHIP S.A.S.</t>
  </si>
  <si>
    <t>811.046.254-4</t>
  </si>
  <si>
    <t>No. 05 GU101767 de Confianza Seguros S.A. Expedida el 26/08/2013</t>
  </si>
  <si>
    <t>Adquisición para la U.A.E. Agencia ITRC, de impresoras empresariales laser a color, para apoyar sus procesos misionales y asegurar el cumplimiento de sus funciones</t>
  </si>
  <si>
    <t>LIMASOFT E.U.</t>
  </si>
  <si>
    <t>830.143.572-6</t>
  </si>
  <si>
    <t>No. 2241924 de Liberty Seguros S.A. Expedida el 03/09/13</t>
  </si>
  <si>
    <t>Adquisición de maletines para computador portátil de tamaño 15.6” asignados a las diferentes áreas de la Unidad Administrativa Especial Agencia del Inspector General de Tributos, Rentas y Contribuciones Parafiscales – ITRC.</t>
  </si>
  <si>
    <t>S.O.S. SOLUCIONES DE OFICINA Y SUMINISTROS S.A.S.</t>
  </si>
  <si>
    <t>830.087.030-6</t>
  </si>
  <si>
    <t>10 dias calendario</t>
  </si>
  <si>
    <t>No. 15-44-101112055 de Seguros del Estado S.A. Expedida el 29/08/13</t>
  </si>
  <si>
    <r>
      <t xml:space="preserve">Contratar el servicio de </t>
    </r>
    <r>
      <rPr>
        <sz val="12"/>
        <color rgb="FF000000"/>
        <rFont val="Arial Narrow"/>
        <family val="2"/>
      </rPr>
      <t>difusión para la Agencia ITRC, a través de MEDIOS RADIALES Y PRENSA ESCRITA en medios de comunicación regional y nacional, de acuerdo con las exigencias establecidas</t>
    </r>
  </si>
  <si>
    <t>CENTRAL PROMOTORA DE MEDIOS S.A</t>
  </si>
  <si>
    <t>800.122.094-8</t>
  </si>
  <si>
    <t>HASTA 13-12/2013</t>
  </si>
  <si>
    <t>No. 64-44-101000139 de Seguros del Estado S.A. Expedida el 02/09/13</t>
  </si>
  <si>
    <t>04/13/13</t>
  </si>
  <si>
    <t>Prestar apoyo técnico para realizar las actividades de conservación y custodia de la información documental producida y recibida por la Agencia ITRC, a través de la aplicación de la normatividad vigente, el asesoramiento a las dependencias y la administración del archivo, con el fin de contribuir a la generación, mantenimiento, acceso y recuperación de información en forma confiable y oportuna</t>
  </si>
  <si>
    <t>ANGELA GÓMEZ GONGORA</t>
  </si>
  <si>
    <t>3 meses y 15 días</t>
  </si>
  <si>
    <t>Cooperación entre la Agencia ITRC y el departamento Administrativo de la Función Pública, para el diseño y desarrollo de los procesos de selección por mérito para proveer los cargos que determine la Agencia ITRC, y la evaluación de competencias que determine la Agencia ITRC.</t>
  </si>
  <si>
    <t>DEPARTAMENTO ADMINISTRATIVO DE LA FUNCIÓN PÚBLICA DAFP</t>
  </si>
  <si>
    <t>899999020-7</t>
  </si>
  <si>
    <t>2 años</t>
  </si>
  <si>
    <t>Expedición y Suministro de cinco (5) Certificados Digitales de Función Pública para SIIF Nación y sus correspondientes Dispositivos de Almacenamiento Criptográfico (TOKEN)</t>
  </si>
  <si>
    <t>CERTICAMARA S.A.</t>
  </si>
  <si>
    <t>830.084.433-7</t>
  </si>
  <si>
    <t>No. 2252380 de Liberty Seguros S.A. Expedida el 27/09/13</t>
  </si>
  <si>
    <t>Secretaría General - Financiera</t>
  </si>
  <si>
    <t>Conceptualizar, realizar y producir un (1) video institucional con duración de cinco (5) minutos, un (1) video de rendición de cuentas con una duración de ocho (8) minutos y un (1) video del cubrimiento del Pacto por la Transparencia con una duración de cinco (5) minutos para la UNIDAD ADMINISTRATIVA ESPECIAL AGENCIA DEL INSPECTOR GENERAL DE TRIBUTOS, RENTAS Y CONTRIBUCIONES PARAFISCALES, de conformidad con los parámetros establecidos por la Entidad</t>
  </si>
  <si>
    <t>MOTION FACTORY STUDIOS S.A.S</t>
  </si>
  <si>
    <t>900.407.941-9</t>
  </si>
  <si>
    <t>No. 21-44-101146872 de Seguros del Estado S.A. Expedida el 27/09/13</t>
  </si>
  <si>
    <t>CORRETAJE DE SEGUROS</t>
  </si>
  <si>
    <t>CONCURSO DE MÉRITOS</t>
  </si>
  <si>
    <t>Contratar los servicios de intermediación de seguros, asesoría integral y permanente para la contratación y manejo de las Pólizas que constituyen el Programa de Seguros que requiere la Entidad para amparar adecuadamente a las personas, bienes muebles e inmuebles de propiedad de la Unidad e intereses patrimoniales y de los que legalmente sea o llegare a ser responsable, cualquiera sea su procedimiento jurídico o normativo</t>
  </si>
  <si>
    <r>
      <t>JARGU S.A. CORREDORES DE SEGUROS</t>
    </r>
    <r>
      <rPr>
        <sz val="12"/>
        <color theme="1"/>
        <rFont val="Arial Narrow"/>
        <family val="2"/>
      </rPr>
      <t xml:space="preserve"> </t>
    </r>
  </si>
  <si>
    <t>800.018.165-8</t>
  </si>
  <si>
    <t>01/10/213</t>
  </si>
  <si>
    <t>25/11/2014 APROX</t>
  </si>
  <si>
    <t>No. 21-44-101147121de Seguros del Estado S.A. Expedida el 01/10/13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</si>
  <si>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1 Laboratorio forense)</t>
  </si>
  <si>
    <r>
      <t>INTERNET SOLUTIONS S.A.S</t>
    </r>
    <r>
      <rPr>
        <sz val="11"/>
        <color theme="1"/>
        <rFont val="Arial Narrow"/>
        <family val="2"/>
      </rPr>
      <t xml:space="preserve">. </t>
    </r>
  </si>
  <si>
    <t>830.111.209-1</t>
  </si>
  <si>
    <t>hasta el 31/12/2013</t>
  </si>
  <si>
    <t>No. 2255311 de Liberty Seguros S.A. Expedida el 03/10/13</t>
  </si>
  <si>
    <t>13713-13813</t>
  </si>
  <si>
    <t>57213-57313</t>
  </si>
  <si>
    <t>Adquisición para la U.A.E. Agencia ITRC, de equipos de cómputo (hardware) y programas (software) requeridos para la implementación del laboratorio de informática forense y los demás procesos misionales y de apoyo que la entidad requiere para asegurar el cumplimiento de sus funciones. (Grupo 2 Servidores)</t>
  </si>
  <si>
    <r>
      <t>COLSOF S.A.</t>
    </r>
    <r>
      <rPr>
        <sz val="11"/>
        <color theme="1"/>
        <rFont val="Arial Narrow"/>
        <family val="2"/>
      </rPr>
      <t xml:space="preserve">, </t>
    </r>
  </si>
  <si>
    <t>800.015.583-1</t>
  </si>
  <si>
    <t>No. 21437186 de Allianz Seguros S.A. Expedida el 09/10/13</t>
  </si>
  <si>
    <t>AD 1 CTO 45 2013</t>
  </si>
  <si>
    <t>No. 21437186 de Allianz Seguros S.A. Expedida el 27/12/13</t>
  </si>
  <si>
    <t>Realizar la extracción y procesamiento de imágenes digitales forense (Copia espejo), con el fin de identificar, recuperar, preservar, analizar la información técnicamente contenida en medios de almacenamiento digital</t>
  </si>
  <si>
    <t xml:space="preserve">2 meses </t>
  </si>
  <si>
    <t>No. 2257262 de Liberty Seguros S.A. Expedida el 08/10/13</t>
  </si>
  <si>
    <t>AD 1 CTO 046 2013</t>
  </si>
  <si>
    <t>No. 2257262 ANEXO 1 de Liberty Seguros S.A. Expedida el 08/10/13</t>
  </si>
  <si>
    <t>Adquirir diez (10) licencias flotantes de la versión Corporate del software Enterprise Architect, para la Unidad Administrativa Especial Agencia del Inspector General de Tributos, Rentas y Contribuciones Parafiscales - ITRC</t>
  </si>
  <si>
    <t>UNIVERSAL TECHNOLOGY EU</t>
  </si>
  <si>
    <t>830.127.933-4</t>
  </si>
  <si>
    <t>No. 17-44-101099266 de Seguros del Estado S.A. Expedida el 22/10/13</t>
  </si>
  <si>
    <r>
      <t xml:space="preserve">Contratar para la </t>
    </r>
    <r>
      <rPr>
        <sz val="11"/>
        <color rgb="FF000000"/>
        <rFont val="Arial Narrow"/>
        <family val="2"/>
      </rPr>
      <t xml:space="preserve">Unidad Administrativa Especial Agencia del Inspector General de Tributos, Rentas y Contribuciones Parafiscales-ITRC, el servicio de </t>
    </r>
    <r>
      <rPr>
        <sz val="11"/>
        <color theme="1"/>
        <rFont val="Arial Narrow"/>
        <family val="2"/>
      </rPr>
      <t>acompañamiento para la estabilización del sistema de la nómina SIGEP PEOPLENET Modelo Gobierno, de acuerdo con las especificaciones técnicas establecidas</t>
    </r>
  </si>
  <si>
    <r>
      <t>HEINSOHN HUMAN GLOBAL SOLUTIONS S.A.S</t>
    </r>
    <r>
      <rPr>
        <sz val="11"/>
        <color theme="1"/>
        <rFont val="Arial Narrow"/>
        <family val="2"/>
      </rPr>
      <t>.</t>
    </r>
  </si>
  <si>
    <t>No. 875-47-994000003813 de Aseguradora Solidaria S.A.  Expedida el 23/10/13</t>
  </si>
  <si>
    <t>Oficina de Tecnologías y Secretaría General Tralento Humano</t>
  </si>
  <si>
    <t>Adquisición para la Agencia ITRC, de un motor de búsqueda empresarial, que permita en tiempo real, la indexación y ubicación de datos alojados en la intranet, sitio web, portales corporativos, servidores de archivos propios y externos y demás sistemas de información</t>
  </si>
  <si>
    <t>CREANGEL LTDA</t>
  </si>
  <si>
    <t>830.141.562-3</t>
  </si>
  <si>
    <t>No. 21-44-101149701 de Seguros del Estado S.A. Expedida el 29/10/13</t>
  </si>
  <si>
    <t>Oficina de Tecnologías Y Subdirección de Auditorías</t>
  </si>
  <si>
    <t>Contratar la Implementación de una herramienta informática para el seguimiento y control de las actividades relacionadas con los procesos de contratación, el manejo de las compras, almacén e inventarios de la Agencia ITRC, de acuerdo a las especificaciones técnicas requeridas. (Incluye licenciamiento)</t>
  </si>
  <si>
    <t>MEGASOFT LTDA</t>
  </si>
  <si>
    <t>800.252.836-3</t>
  </si>
  <si>
    <t>No. 21-44-101149697 de Seguros del Estado S.A. Expedida el 29/10/13</t>
  </si>
  <si>
    <t>Contratar el servicio de lavado general para los vehículos al servicio de la Agencia del Inspector General de Tributos, Rentas y Contribuciones Parafiscales-ITRC, de acuerdo con las especificaciones establecidas</t>
  </si>
  <si>
    <t>ECOLOGY COLOMBIA SAS</t>
  </si>
  <si>
    <t>900,101,105-3</t>
  </si>
  <si>
    <t>Prestación del Servicio de correo urbano, nacional e internacional para la admisión, curso y entrega a domicilio de manera oportuna, segura y efectiva, de la correspondencia oficial y demás envíos postales, así como la utilización de los demás servicios postales que necesite o llegare a necesitar la Agencia del Inspector General de Tributos, Rentas y Contribuciones Parafiscales-ITRC</t>
  </si>
  <si>
    <t>9 meses</t>
  </si>
  <si>
    <t>No. 830-47-994000015427 de Aseguradora Solidaria S.A. Expedida el 01/11/13</t>
  </si>
  <si>
    <t>Prestación del servicio de área protegida para la atención de urgencias y emergencias médicas para los funcionarios, usuarios, y público general que se encuentren dentro de las instalaciones de la Unidad Administrativa Especial Agencia del Inspector General de Tributos Rentas y Contribuciones Parafiscales – ITRC</t>
  </si>
  <si>
    <t>EMPRESA DE MEDICINA INTEGRAL EMI S.A.</t>
  </si>
  <si>
    <t>811.007.601-0</t>
  </si>
  <si>
    <t>No. 05 GU 104172 de Confianza Seguros S.A. Expedida el 07/11/2013</t>
  </si>
  <si>
    <t>CONSULTORÍA</t>
  </si>
  <si>
    <t>Contratar los servicios profesionales de consultoría para la planeación, implementación y operación del sistema de gestión de la seguridad de la información para la U.A.E. Agencia ITRC, con la finalidad de monitorear, mantener y mejorar dicho sistema, de acuerdo con las especificaciones y  alcances estipulados</t>
  </si>
  <si>
    <t>CONSORCIO SEGURIDAD INFORMATICA</t>
  </si>
  <si>
    <t xml:space="preserve">900.671.541-6 </t>
  </si>
  <si>
    <t>No. 21-44-101150652 de Seguros del Estado S.A. Expedida el 8/11/13</t>
  </si>
  <si>
    <t>PR 1 CTO 54 2013</t>
  </si>
  <si>
    <t>hasta el 28/02/2014</t>
  </si>
  <si>
    <t>No. 21-44-101150652 Anexo 1 de Seguros del Estado S.A. Expedida el 27/12/13</t>
  </si>
  <si>
    <t>Prestar apoyo a la conciliación de registros de caja menor de generales, y provisiones de prestaciones sociales realizadas por los funcionarios.</t>
  </si>
  <si>
    <t>PAULA ALEJANDRA SILVA CAMPOS</t>
  </si>
  <si>
    <t>Secretaría General - Talento Humano y Financiera.</t>
  </si>
  <si>
    <t>Implementar soluciones Integrales en Tecnología TIC’s, de conformidad con los programas previstos y en los lineamientos, estrategias, políticas y normativa vigente, establecida sobre la materia no solo al interior de la entidad sino también por el Gobierno Nacional, para lo cual, requiere coordinar sus acciones para el adecuado cumplimiento de los fines del Estado, aunando esfuerzos y recursos con otra entidad de naturaleza pública que le permita cumplir con este cometido en la medida que lo vaya requiriendo</t>
  </si>
  <si>
    <t>INFOTIC S.A.</t>
  </si>
  <si>
    <t>900.068-796-1</t>
  </si>
  <si>
    <t>El contrato ha tenido 7 prórrogas, dentro de ellas está, suscrita el 31 de diciembre 2019 hasta el 15 de abril de 2020.  Prórroga No 8 de 8 abril a 15 de agosto de 2020.</t>
  </si>
  <si>
    <t xml:space="preserve">ANEXO 7 </t>
  </si>
  <si>
    <t>56-A-1</t>
  </si>
  <si>
    <t>ANEXO 1 AL CONTRATO INTERADMINISTRATIVO No. 056 de 2013</t>
  </si>
  <si>
    <t>Implementar una solución integral de infraestructura tecnológica y de servicios informáticos para LA AGENCIA, en la ciudad de Bogotá, D.C., para el suministro, instalación, implementación y puesta en funcionamiento de un sistema de Circuito Cerrado de Televisión, CCTV, que contemple la ampliación del sistema CCTV análogo  existente y la adquisición del sistema CCTV IP para la Sala de Audiencias, acorde con los requisitos de las normas  de seguridad de la información,  y los servicios de Un Centro de Contacto Ciudadano (Call Center), que permitan establecer un acceso inmediato de la ciudadanía y los usuarios de LA AGENCIA  a los servicios requeridos. Todo conforme a la propuesta presenta por INFOTIC y al documento de especificaciones técnicas</t>
  </si>
  <si>
    <t>hasta 31/07/2014</t>
  </si>
  <si>
    <t>No. 12-44-101091581 de Seguros del Estado S.A. Expedida el 14/11/13</t>
  </si>
  <si>
    <t>Adquisición de bonos y/o tarjetas canjeables única y exclusivamente para compra de vestuario y calzado de labor, para los funcionarios de la Unidad Administrativa Especial Agencia del Inspector General de Tributos Rentas y Contribuciones Parafiscales ITRC, que adquieran el derecho durante el año 2013, según lo establecido en el decreto 1978 de 1989, reglamentario de la ley 70 de 1988</t>
  </si>
  <si>
    <t xml:space="preserve">MANUFACTURAS LA FE EU </t>
  </si>
  <si>
    <r>
      <t>900</t>
    </r>
    <r>
      <rPr>
        <sz val="11"/>
        <color rgb="FF000000"/>
        <rFont val="Arial Narrow"/>
        <family val="2"/>
      </rPr>
      <t>.041.173-6</t>
    </r>
  </si>
  <si>
    <t>No. 891-47-994000009882 de Aseguradora Solidaria S.A. Expedida el 18/11/13</t>
  </si>
  <si>
    <t>Adquirir a título de venta un software para Seguimiento y Contabilidad de Costos de impresión con su respectivo soporte y mantenimiento de acuerdo a las especificaciones técnicas  requeridas</t>
  </si>
  <si>
    <t xml:space="preserve">COLSOF S.A., </t>
  </si>
  <si>
    <t>No. 021460723/0 de Allianz Seguros S.A. Expedida el 20/11/13</t>
  </si>
  <si>
    <r>
      <t xml:space="preserve">Contratar los seguros que amparen los intereses patrimoniales, los bienes de propiedad de </t>
    </r>
    <r>
      <rPr>
        <sz val="12"/>
        <color theme="1"/>
        <rFont val="Arial Narrow"/>
        <family val="2"/>
      </rPr>
      <t>LA UNIDAD ADMINISTRATIVA ESPECIAL AGENCIA DEL INSPECTOR DE TRIBUTOS, RENTAS Y CONTRIBUCIONES PARAFISCALES y aquellos que estén bajo su responsabilidad y custodia</t>
    </r>
  </si>
  <si>
    <t>QBE SEGUROS S.A.</t>
  </si>
  <si>
    <t>860.002.534-0</t>
  </si>
  <si>
    <t>MÍNIMO 365 DÍAS</t>
  </si>
  <si>
    <t>min 24/11/14</t>
  </si>
  <si>
    <t>No. 0969552-3 de Suramericana de Seguros S.A. Expedida el 25/11/13</t>
  </si>
  <si>
    <t>Contratar el suministro de elementos y útiles de oficina y papelería en forma oportuna y adecuada, para que los funcionarios de la Agencia del Inspector General de Tributos, Rentas y Contribuciones Parafiscales-ITRC, puedan desarrollar cabal y eficazmente sus funciones</t>
  </si>
  <si>
    <t>No. 15-44-101117977 de Seguros del Estado S.A. Expedida el 27/11/13</t>
  </si>
  <si>
    <t>Adquisición para la Agencia ITRC, de licencias de Software para el Análisis Investigativo con su respectivo soporte y mantenimiento de acuerdo a las especificaciones técnicas requeridas</t>
  </si>
  <si>
    <t>SF INTERNATIONAL S.A.S.</t>
  </si>
  <si>
    <t>800.225.235-2</t>
  </si>
  <si>
    <t>No. 18-44-101029938 de Seguros del Estado S.A. Expedida el 05/12/13</t>
  </si>
  <si>
    <t>Prestación de un servicio de apoyo logístico a la Unidad Administrativa Especial Agencia del Inspector General de Tributos Rentas y Contribuciones Parafiscales – ITRC, para la realización de la Actividad de Divulgación y Evaluación del Código de Ética y Buen Gobierno de la Agencia ITRC.</t>
  </si>
  <si>
    <t>INVERSIONES CONECCIONES Y CIA S. EN C</t>
  </si>
  <si>
    <t>830.069.055-3</t>
  </si>
  <si>
    <t xml:space="preserve">1 dia </t>
  </si>
  <si>
    <r>
      <t>Contratar el suministro de tiquetes aéreos nacionales, para el cubrimiento de los viajes que requieran los funcionarios y contratistas de las dependencias de la Agencia</t>
    </r>
    <r>
      <rPr>
        <sz val="12"/>
        <color rgb="FF000000"/>
        <rFont val="Arial Narrow"/>
        <family val="2"/>
      </rPr>
      <t xml:space="preserve"> del Inspector General de Tributos, Rentas y Contribuciones Parafiscales-ITRC</t>
    </r>
    <r>
      <rPr>
        <sz val="12"/>
        <color theme="1"/>
        <rFont val="Arial Narrow"/>
        <family val="2"/>
      </rPr>
      <t>, en cumplimiento de sus funciones, comisiones de servicios, comisiones de estudios y demás servicios e invitaciones, de acuerdo con las tarifas pactadas</t>
    </r>
  </si>
  <si>
    <t>No. 18-44-101030047 de Seguros del Estado S.A. Expedida el 09/12/13</t>
  </si>
  <si>
    <t>PR CTO 063 2013</t>
  </si>
  <si>
    <t>No. 18-44-101030047 Anexo 1  de Seguros del Estado S.A. Expedida el 26/12/13</t>
  </si>
  <si>
    <t>Adquirir elementos de dotación, seguridad Industrial y protección personal para la brigada de emergencia de la Unidad Administrativa Especial Agencia del Inspector General de Tributos, Rentas y Contribuciones Parafiscales-ITRC</t>
  </si>
  <si>
    <t>RICARDO ANDRES ROZO VELASQUEZ</t>
  </si>
  <si>
    <t>No. 17-44-101101746 de Seguros del Estado S.A. Expedida el 17/12/13</t>
  </si>
  <si>
    <r>
      <t>Adquirir los servicios de soporte y actualización denominados  “</t>
    </r>
    <r>
      <rPr>
        <i/>
        <sz val="11.5"/>
        <color theme="1"/>
        <rFont val="Arial Narrow"/>
        <family val="2"/>
      </rPr>
      <t>SOFTWARE UPDATE LICENSE &amp; SUPPORT</t>
    </r>
    <r>
      <rPr>
        <sz val="11.5"/>
        <color theme="1"/>
        <rFont val="Arial Narrow"/>
        <family val="2"/>
      </rPr>
      <t>” para las licencias de los productos Oracle adquiridas por la Unidad Administrativa Especial Agencia del Inspector General de Tributos, Rentas y Contribuciones Parafiscales - ITRC</t>
    </r>
  </si>
  <si>
    <t>No. 43170834 de CHUBB DE COLOMBIA S.A. Expedida el 23/12/2013</t>
  </si>
  <si>
    <t>Adquisición a título de venta de los programas de licencia SYBASE IQ – ENTERPRISE EDITION, y Licencias Sybase ASE- Small Bussines Edition con sus respectivos servicios de soporte técnico y actualización con vigencia de 12 meses para la Agencia del Inspector General de Tributos, Rentas y Contribuciones Parafiscales-ITRC</t>
  </si>
  <si>
    <t>MTBASE S.A.S.</t>
  </si>
  <si>
    <t>800.220.028-1</t>
  </si>
  <si>
    <t>No. 1003001553701 de SEGUROS BOLIVAR  S.A. Expedida el 23/12/2013</t>
  </si>
  <si>
    <t>Hasta el 31/07/2014</t>
  </si>
  <si>
    <t xml:space="preserve"> </t>
  </si>
  <si>
    <t>DV</t>
  </si>
  <si>
    <t>DIR</t>
  </si>
  <si>
    <t>TEL</t>
  </si>
  <si>
    <t>RUBRO</t>
  </si>
  <si>
    <t>NOMBRE RUBRO</t>
  </si>
  <si>
    <t>Prestar apoyo técnico para realizar las actividades de conservación y custodia de la información documental producida y recibida por la Agencia ITRC, a través de la aplicación de la normatividad vigente, la asistencia a las dependencias y la administración del archivo, con el fin de contribuir a la generación, mantenimiento, acceso y recuperación de información en forma confiable y oportuna</t>
  </si>
  <si>
    <t>CRA 103 75-55 SUR LT 1 CASA 72</t>
  </si>
  <si>
    <t>HASTA EL 31/12/14</t>
  </si>
  <si>
    <t>A-1-0-2-14</t>
  </si>
  <si>
    <t>REMUNERACIÓN SERVICIOS TÉCNICOS</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</si>
  <si>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</si>
  <si>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CLL 1H 38 A 51 BL 1 AP 310</t>
  </si>
  <si>
    <t>DG 89 A 117-50 INT 8 AP 503</t>
  </si>
  <si>
    <t>CLL 168 50 A 36</t>
  </si>
  <si>
    <t>Prestar apoyo a la divulgación de los programas en el área de Comunicaciones y registro de actividades de Community Manager, a través de la administración y manejo de redes sociales y desarrollo de una estrategia de comunicación digital, para la Agencia ITRC</t>
  </si>
  <si>
    <t>CRA 97 24-15 INT 3 AP 404</t>
  </si>
  <si>
    <t>Prestación de servicios a la Agencia del Inspector General de Tributos, Rentas y Contribuciones Parafiscales-ITRC para el soporte y mantenimiento de los portales web con que actualmente cuenta la Agencia y la administración de sus contenidos</t>
  </si>
  <si>
    <t>CLL 130  A 57 B 33</t>
  </si>
  <si>
    <r>
      <t xml:space="preserve">Mediante el presente Contrato, </t>
    </r>
    <r>
      <rPr>
        <b/>
        <sz val="9"/>
        <rFont val="Arial Narrow"/>
        <family val="2"/>
      </rPr>
      <t>OPAIN</t>
    </r>
    <r>
      <rPr>
        <sz val="9"/>
        <rFont val="Arial Narrow"/>
        <family val="2"/>
      </rPr>
      <t xml:space="preserve"> en la fecha de suscripción del Acta de Inicio de Explotación Comercial, entregará al </t>
    </r>
    <r>
      <rPr>
        <b/>
        <sz val="9"/>
        <rFont val="Arial Narrow"/>
        <family val="2"/>
      </rPr>
      <t>ARRENDATARIO</t>
    </r>
    <r>
      <rPr>
        <sz val="9"/>
        <rFont val="Arial Narrow"/>
        <family val="2"/>
      </rPr>
      <t xml:space="preserve"> la tenencia del Inmueble: Local 107 para ser destinado como Punto de información, difusión, visualización o recepción de quejas y denuncias de conformidad con su competencia y funciones respecto a sus vigiladas DIAN, UGPP y COLJUEGOS</t>
    </r>
    <r>
      <rPr>
        <sz val="9"/>
        <rFont val="Calibri"/>
        <family val="2"/>
        <scheme val="minor"/>
      </rPr>
      <t> </t>
    </r>
    <r>
      <rPr>
        <sz val="9"/>
        <rFont val="Arial Narrow"/>
        <family val="2"/>
      </rPr>
      <t>, previa la realización de las actividades de la Etapa Previa y de la Etapa de Adecuaciones</t>
    </r>
  </si>
  <si>
    <t>OPAIN S.A.</t>
  </si>
  <si>
    <t>CLL 26 103-09</t>
  </si>
  <si>
    <t>A-2-0-4-10-2</t>
  </si>
  <si>
    <t>ARRENDAMIENTOS BIENES INMUEBLES</t>
  </si>
  <si>
    <t>AD Y PR 1 CTO 007 2014</t>
  </si>
  <si>
    <t>SELECCIÓN ABREVIADA ACUERDO MARCO DE PRECIOS</t>
  </si>
  <si>
    <t>El suministro de combustible para los vehículos oficiales de la Agencia del Inspector General de Tributos, Rentas y Contribuciones Parafiscales-ITRC</t>
  </si>
  <si>
    <t>ORGANIZACIÓN TERPEL S.A.</t>
  </si>
  <si>
    <t>CLL 103 14 A 53</t>
  </si>
  <si>
    <t>A-2-0-4-4-1</t>
  </si>
  <si>
    <t>COMBUSTIBLES Y LUBRICANTES</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</si>
  <si>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</si>
  <si>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ALGOAP S.A.S.</t>
  </si>
  <si>
    <t>Carrera 89 No. 19ª -49</t>
  </si>
  <si>
    <t>No. 11-44-101053825 de Seguros del Estado S.A.  Expedida el 21/02/2014, Aprobada el 21/02/14</t>
  </si>
  <si>
    <t>A-2-0-4-5-8</t>
  </si>
  <si>
    <t>SERVICIO DE ASEO</t>
  </si>
  <si>
    <t>AD Y PRO 1 CTO 009 2014</t>
  </si>
  <si>
    <t>No. 11-44-101053825, Anexo 1 de Seguros del Estado S.A.  Expedida el 21/05/2014, Aprobada el 22/05/14</t>
  </si>
  <si>
    <t>Prestación del servicio de exámenes médicos pre-ocupacionales o de pre-ingreso, periódicos (programados o por cambio de ocupación), y egreso para los funcionarios y contratistas de la Unidad Administrativa Especial Agencia del Inspector General de Tributos, Rentas y Contribuciones Parafiscales-ITRC.</t>
  </si>
  <si>
    <t>MEDICINA LABORAL S.A.S.</t>
  </si>
  <si>
    <t>Carrera 7 Bis A No. 123 – 86</t>
  </si>
  <si>
    <t>No. 330-47-994000007892 de Aseguradora Solidaria S.A.  Expedida el 21/02/2014, Aprobada el 25/02/14</t>
  </si>
  <si>
    <t>A-2-0-4-21-4</t>
  </si>
  <si>
    <t>SERVICIOS DE BIENESTAR SOCIAL</t>
  </si>
  <si>
    <t>AD CTO 010 2014</t>
  </si>
  <si>
    <t>No. 330-47-994000007892 de Aseguradora Solidaria S.A.  Expedida el 25/07/2014, Aprobada el 29/07/14</t>
  </si>
  <si>
    <t>Contratar la realización de Estudios de Seguridad a los aspirantes a ser Directivos de la Agencia ITRC, o miembros de la Subdirección de Auditoría y Gestión del Riesgo, a fin de que se verifique y compruebe el grado de confiabilidad del recurso humano a vincular</t>
  </si>
  <si>
    <t>CELAR LTDA</t>
  </si>
  <si>
    <t>Calle 127B No. 49 – 59</t>
  </si>
  <si>
    <t>No. 16 GU049759 de Confianza Seguros S.A.  Expedida el 21/02/2014, Aprobada el 25/02/14</t>
  </si>
  <si>
    <t>COMPRA VENTA</t>
  </si>
  <si>
    <t>Adquirir computadores portátiles livianos para las áreas estratégicas y de apoyo a la misión de la Agencia ITRC</t>
  </si>
  <si>
    <t>ABIL COMERCIALIZADORA S.A.S.</t>
  </si>
  <si>
    <t>Carrera 7 No. 12 C – 28 Of: 1007</t>
  </si>
  <si>
    <t xml:space="preserve">60 días </t>
  </si>
  <si>
    <t>No. 11-44-101054215 de Seguros del Estado S.A.  Expedida el 13/03/2014, Aprobada el 14/03/14</t>
  </si>
  <si>
    <t>A-2-0-4-1-6</t>
  </si>
  <si>
    <t>EQUIPO DE SISTEMAS</t>
  </si>
  <si>
    <t>SELECCIÓN ABREVIADA MENOR CUANTÍA</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</si>
  <si>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
        <color rgb="FF000000"/>
        <rFont val="Myriad Pro"/>
        <family val="2"/>
      </rPr>
      <t xml:space="preserve"> del Inspector General de Tributos, Rentas y Contribuciones Parafiscales-ITRC</t>
    </r>
    <r>
      <rPr>
        <sz val="11"/>
        <color theme="1"/>
        <rFont val="Myriad Pro"/>
        <family val="2"/>
      </rPr>
      <t>, en el ejercicio de sus funciones, obligaciones, comisiones de estudios y demás servicios e invitaciones, que así lo exijan</t>
    </r>
  </si>
  <si>
    <t>RECIO TURISMO S.A.</t>
  </si>
  <si>
    <t>Calle 98 NO. 22-64 local 2</t>
  </si>
  <si>
    <t>No. 85-44-101054222 de Seguros del Estado S.A.  Expedida el 21/03/2014, Aprobada el 26/03/14</t>
  </si>
  <si>
    <t>A-2-0-4-11-1 Y A-2-02-4-11-2</t>
  </si>
  <si>
    <t>VIATICOS Y GASTOS DE VIAJE (EXTERIOR - INTERIOR)</t>
  </si>
  <si>
    <t>PR 1 CTO 013 2014</t>
  </si>
  <si>
    <t>HASTA EL 31/03/15</t>
  </si>
  <si>
    <t>No. 85-44-101054222 Anexo 1 de Seguros del Estado S.A.  Expedida el 30/12/2014, Aprobada el 05/01/2015</t>
  </si>
  <si>
    <t>PR 2 Y AD 1 CTO 013 2014</t>
  </si>
  <si>
    <t>HASTA EL 30/09/15</t>
  </si>
  <si>
    <t>No. 85-44-101054222 Anexo 3 de Seguros del Estado S.A.  Expedida el 26/02/2015, Aprobada el 02/03/15</t>
  </si>
  <si>
    <t>Adquisición de banderas, para el despacho de la Señora Directora General, y demás dependencias de la Unidad Administrativa Especial Agencia del Inspector General de Tributos, Rentas y Contribuciones Parafiscales-ITRC</t>
  </si>
  <si>
    <t>YOLANDA MUÑOZ DE OSORIO - Banderas y Afines</t>
  </si>
  <si>
    <t>Carrera 72 No. 45E 50. Medellín (Antioquia)</t>
  </si>
  <si>
    <t>301 7967107</t>
  </si>
  <si>
    <t>10 días</t>
  </si>
  <si>
    <t>A-2-0-4-4-23</t>
  </si>
  <si>
    <t>OTROS MATERIALES Y SUMINISTROS</t>
  </si>
  <si>
    <t>Contratar la Prestación del Servicio FUMIGACIÓN, que permita controlar y mantener libre de insectos, hongos y bacterias en general en las dependencias de la Agencia del Inspector General de Tributos, Rentas y Contribuciones Parafiscales-ITRC</t>
  </si>
  <si>
    <t>FUMI DORADO Y CIA LTDA.</t>
  </si>
  <si>
    <t>Calle 23 A Sur No. 78 - 30</t>
  </si>
  <si>
    <t>No. 18-44-101032133 de Seguros del Estado S.A.  Expedida el 14/04/2014, Aprobada el 15/04/14</t>
  </si>
  <si>
    <t>Contratar la póliza de cumplimiento y de responsabilidad civil extracontractual que garanticen la ejecución del Contrato de Arrendamiento No. 007 de 2014 - OP-DC-CA-T-2-0181-13, suscrito entre OPAIN S.A. y la Agencia ITRC</t>
  </si>
  <si>
    <t>Calle 83 No. 19 – 10</t>
  </si>
  <si>
    <t xml:space="preserve">6 917963 Ext. 200 </t>
  </si>
  <si>
    <t>Un (1) día</t>
  </si>
  <si>
    <t>A-2-0-4-9-11</t>
  </si>
  <si>
    <t>SEGUROS GENERALES</t>
  </si>
  <si>
    <t>Contratar el seguro obligatorio de accidentes de tránsito para los vehículos de propiedad o por los cuales sea o llegare a ser legalmente responsable la Unidad Administrativa Especial Agencia del Inspector General de Tributos, Rentas y Contribuciones Parafiscales-ITRC</t>
  </si>
  <si>
    <t>SEGUROS GENERALES SURAMERICANA S.A.</t>
  </si>
  <si>
    <t>Carrera 11 No. 93 -46 Piso 8</t>
  </si>
  <si>
    <t> 6465018</t>
  </si>
  <si>
    <t>UN AÑO</t>
  </si>
  <si>
    <t>Expedición y suministro de siete (7) certificados digitales de Función Pública para SIIF Nación y sus correspondientes dispositivos de almacenamiento criptográfico (TOKEN) con vigencia de 1 (un) año</t>
  </si>
  <si>
    <t>ANDES SERVICIO DE CERTIFICACIÓN DIGITAL S.A.</t>
  </si>
  <si>
    <t>Calle 79 No. 9-55 Of: 501</t>
  </si>
  <si>
    <t>30 días</t>
  </si>
  <si>
    <t>No. 1061850-9 de Suramericana S.A.  Expedida el 12/05/2014, Aprobada el 13/05/14</t>
  </si>
  <si>
    <t>Secretaría General - Financiera.</t>
  </si>
  <si>
    <t>Contratar el suministro de papelería, útiles de escritorio y oficina en forma oportuna y adecuada, para que los funcionarios de la Agencia del Inspector General de Tributos, Rentas y Contribuciones Parafiscales-ITRC. Puedan desarrollar cabal y eficazmente sus funciones</t>
  </si>
  <si>
    <t>IMPORTADORA DELTA S.A.</t>
  </si>
  <si>
    <t>Calle 13 No. 13 – 17</t>
  </si>
  <si>
    <t xml:space="preserve">3 367720 </t>
  </si>
  <si>
    <t>No. 15-44-101128160 de Seguros del Estado S.A.  Expedida el 23/05/2014, Aprobada el 26/05/14</t>
  </si>
  <si>
    <t>A-2-0-4-4-15</t>
  </si>
  <si>
    <t>PAPELERÍA Y ÚTILES DE ESCRITORIO Y OFICINA</t>
  </si>
  <si>
    <t>AD 1 CTO 019 DE 2014</t>
  </si>
  <si>
    <t>No. 15-44-101128160 Anexo 1 de Seguros del Estado S.A.  Expedida el 26/11/2014, Aprobada el 26/11/14</t>
  </si>
  <si>
    <t>Adquisición para la U.A.E. Agencia ITRC, de switches de red capa 2 de 48 puertos, para ampliar la capacidad de la infraestructura tecnológica y de comunicaciones y garantizar así la disponibilidad de los servicios, implementando un sistema redundante que permita la continuidad de los mimos</t>
  </si>
  <si>
    <t>REDCOMPUTO LIMITADA</t>
  </si>
  <si>
    <t>Carrera 31 A No. 25 B – 55</t>
  </si>
  <si>
    <t>90 días calendario</t>
  </si>
  <si>
    <t>No. 21-44-101168477 de Seguros del Estado S.A.  Expedida el 16/06/2014, Aprobada el 18/06/14</t>
  </si>
  <si>
    <t>AD 1 CTO 020 DE 2014</t>
  </si>
  <si>
    <t>No. 21-44-101168477 Anexo 1 de Seguros del Estado S.A.  Expedida el 17/07/2014, Aprobada el 22/07/14</t>
  </si>
  <si>
    <t>Adquisición para la U.A.E. Agencia ITRC, de escáneres dúplex de alto rendimiento a color, para apoyar el proceso misional de Gestión del Expediente Digital y demás procesos de apoyo requeridos por la entidad, para asegurar el cumplimiento de sus funciones</t>
  </si>
  <si>
    <t>COMUNICACIONES E INFORMATICA S.A.S.</t>
  </si>
  <si>
    <t>Carrera 13 No. 38 – 65, oficina 906</t>
  </si>
  <si>
    <t>No. 21-44-101168536 de Seguros del Estado S.A.  Expedida el 17/06/2014, Aprobada el 18/06/14</t>
  </si>
  <si>
    <t>Contratar la Prestación del Servicio Integral de Aseo general, baños y servicios de Cafetería, incluyendo el suministro de insumos y equipos necesarios, para las dependencias de la Agencia del Inspector General de Tributos, Rentas y Contribuciones Parafiscales-ITRC</t>
  </si>
  <si>
    <t>R Y C LIMPIEZA TOTAL SAS</t>
  </si>
  <si>
    <t>Carrera 61 No. 67 B – 27</t>
  </si>
  <si>
    <t>7 049101</t>
  </si>
  <si>
    <t>No. 16-44-101129163 de Seguros del Estado S.A.  Expedida el 25/06/2014, Aprobada el 26/06/14</t>
  </si>
  <si>
    <t>AD Y PR 1 CTO 22 2014</t>
  </si>
  <si>
    <t>hasta el 15/11/2014</t>
  </si>
  <si>
    <t>No. 16-44-101129163 de Seguros del Estado S.A.  Expedida el 11/09/2014, Aprobada el 16/09/14</t>
  </si>
  <si>
    <t>23-A-3</t>
  </si>
  <si>
    <t>ANEXO 3 AL CONTRATO INTERADMINISTRATIVO No. 23 de 2012</t>
  </si>
  <si>
    <t>Dar continuidad a la solución de infraestructura tecnológica y de servicios informáticos para los servicios de voz, datos, Internet, telefonía IP, hosting y correo electrónico que garanticen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</si>
  <si>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Carrera 7 No. 21 – 01 Piso 1</t>
  </si>
  <si>
    <t>No. 25820 de ACE Seguros S.A.  Expedida el 04/072014, Aprobada el 04/07/2014</t>
  </si>
  <si>
    <t>A-2-0-4-10-1; A-2-0-4-6-5</t>
  </si>
  <si>
    <t>ARRENDAMIENTOS BIENES MUEBLES; SERVICIOS DE TRANSMISIÓN DE INFORMACIÓN</t>
  </si>
  <si>
    <t>Adquirir dos (2) suscripciones por DOCE (12) meses a los diarios EL TIEMPO Y PORTAFOLIO, para la Unidad Administrativa Especial Agencia del Inspector General de Tributos, Rentas y Contribuciones Parafiscales- ITRC</t>
  </si>
  <si>
    <t>CASA EDITORIAL EL TIEMPO S.A.</t>
  </si>
  <si>
    <t>Avenida Calle 26 No. 68B 70</t>
  </si>
  <si>
    <t>A-2-0-4-7-5</t>
  </si>
  <si>
    <t>SUSCRIPCIONES</t>
  </si>
  <si>
    <t>Prestación de servicio de apoyo logístico a la Unidad Administrativa Especial Agencia del Inspector General de Tributos, Rentas y Contribuciones Parafiscales ITRC, para la organización y realización de campeonatos deportivos como desarrollo de las actividades que conforman el Plan de Bienestar Social Agencia ITRC</t>
  </si>
  <si>
    <t>AV 68 No. 49 A 47</t>
  </si>
  <si>
    <t>Adquisición de dos (2) suscripciones por DOCE (12) meses a los diarios EL ESPECTADOR Y LA REPUBLICA, para la Unidad Administrativa Especial Agencia del Inspector General de Tributos, Rentas y Contribuciones Parafiscales- ITRC</t>
  </si>
  <si>
    <t>Calle 25D bis No. 102 A 63</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</si>
  <si>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2014, según lo establecido en el decreto 1978 de  1989, por el cual se  reglamenta parcialmente la ley 70 de 1988</t>
  </si>
  <si>
    <t>SODEXO SOLUCIONES DE MOTIVACIÓN COLOMBIA S.A.</t>
  </si>
  <si>
    <t>Carrera 8 No. 64 – 42 piso 7</t>
  </si>
  <si>
    <t>No. 18-44-101033711 de Seguros del Estado S.A.  Expedida el 29/07/2014, Aprobada el 29/07/14</t>
  </si>
  <si>
    <t>A-2-0-4-4-2</t>
  </si>
  <si>
    <t>DOTACIÓN</t>
  </si>
  <si>
    <t>56-A2</t>
  </si>
  <si>
    <t>ANEXO 2 AL CONTRATO INTERADMINISTRATIVO No. 056 de 2013</t>
  </si>
  <si>
    <t>Diseño, adecuación e instalación de una infraestructura locativa y de comunicaciones, con el respectivo suministro, puesta en funcionamiento, instalación y soporte de los equipos y componentes de la misma;  así como los servicios de transmisión e información, de conformidad con las especificaciones técnicas descritas en el Contrato de Arrendamiento No. 007 de 2014 (OP-DC-CA-T2-0181-13) de 23 de enero de 2014, suscrito entre OPAIN S.A. y la Agencia ITRC</t>
  </si>
  <si>
    <t>Carrera 14 No. 93B-32 of 503</t>
  </si>
  <si>
    <t>No. 12-44-101104117 de Seguros del Estado S.A.  Expedida el 24/07/2014, Aprobada el 29/07/14</t>
  </si>
  <si>
    <t>A-2-0-4-1-6; A-2-0-4-10-1; A-2-0-4-5-12; A-2-0-4-6-5</t>
  </si>
  <si>
    <t>EQUIPO DE SISTEMAS; MANTENIMIENTO OTROS BIENES; SERVICIO DE TRANSMISIÓN DE INFORMACIÓN; ARRENDAMIENTO BIENES INMUEBLES</t>
  </si>
  <si>
    <t>Adquisición de elementos y accesorios ergonómicos de oficina, para los funcionarios de la Unidad Administrativa Especial Agencia del Inspector General de Tributo</t>
  </si>
  <si>
    <t>OFIBEST S.A.S</t>
  </si>
  <si>
    <t>Carrera 28A  No. 5 B – 07</t>
  </si>
  <si>
    <t>20 dias calendario</t>
  </si>
  <si>
    <t>No. 970-47-994000000847 de Aseguradora Solidaria S.A.  Expedida el 25/07/2014, Aprobada el 29/06/14</t>
  </si>
  <si>
    <t>A-2-0-4-21</t>
  </si>
  <si>
    <t>OTROS ELEMENTOS PARA CAPACITACIÓN, BIENESTAR SOCIAL Y ESTIMULOS</t>
  </si>
  <si>
    <t>PR 1 CTO 027</t>
  </si>
  <si>
    <t>HATA EL 01/09/14</t>
  </si>
  <si>
    <t>No. 970-47-994000000847 Anexo 1 de Aseguradora Solidaria S.A.  Expedida el 25/07/2014, Aprobada el 27/08/14</t>
  </si>
  <si>
    <t xml:space="preserve">LICITACIÓN PÚBLICA </t>
  </si>
  <si>
    <t>Adquirir para la U.A.E. Agencia ITRC, un Software de Auditoria Forense (instalación, configuración y puesta en funcionamiento) requerido como apoyo a sus procesos misionales,  para asegurar el cumplimiento de sus funciones</t>
  </si>
  <si>
    <t>CONECTICS S.A</t>
  </si>
  <si>
    <t>Carrera 12 No. 84 – 12 of 401</t>
  </si>
  <si>
    <t>No. 62-44-101002007 deSeguros del Estado S.A.  Expedida el 13/08/2014, Aprobada el 14/08/14</t>
  </si>
  <si>
    <t>A-2-0-4-1-8</t>
  </si>
  <si>
    <t>SOFTWARE</t>
  </si>
  <si>
    <t>PR 1 CTO 028 DE 214</t>
  </si>
  <si>
    <t>No. 62-44-101002007 Anexo 1  de Seguros del Estado S.A.  Expedida el 24/12/2014, Aprobada el 29/12/14</t>
  </si>
  <si>
    <t>AD 1 Y  PR 2 CTO 028 DE 214</t>
  </si>
  <si>
    <t>hasta 30/10/15</t>
  </si>
  <si>
    <t>No. 62-44-101002007 Anexo 3  de Seguros del Estado S.A.  Expedida el 30/06/2015, Aprobada el 30/06/15</t>
  </si>
  <si>
    <t>Bgrupo</t>
  </si>
  <si>
    <t>Suministro y aplicación de hasta 100 vacunas contra la INFLUENZA AH1N1 (Cepa 2014) a todos los funcionarios y contratistas de la Unidad Administrativa Especial Agencia del Inspector General de Tributos, Rentas y Contribuciones Parafiscales ITRC.</t>
  </si>
  <si>
    <t>COLSUBSIDIO</t>
  </si>
  <si>
    <t>carrera 24 No. 62 - 50 piso 5</t>
  </si>
  <si>
    <t>3438220 e 2440</t>
  </si>
  <si>
    <t>30 DÍAS CALENDARIO</t>
  </si>
  <si>
    <t>No. 1116375-1 de Suramericana Seguros S.A.  Expedida el 22/08/2014, Aprobada el 26/08/14</t>
  </si>
  <si>
    <t>Realizar el entrenamiento a los puestos de trabajo de los funcionarios de la Agencia ITRC, en especial aquellos pertenecientes a las as Subdirecciones de Investigaciones Disciplinarias y Auditoría y Gestión del Riesgo, para el logro exitoso de la misión de la Agencia ITRC., en el tema de investigación criminal y auditoría forense en el ámbito internacional</t>
  </si>
  <si>
    <t>AUDITOOL SAS</t>
  </si>
  <si>
    <t xml:space="preserve">CL 150 A No. 101-20 BL 01 602 </t>
  </si>
  <si>
    <t>2 DIAS CALENDARIO</t>
  </si>
  <si>
    <t>A-2-0-4-21-5</t>
  </si>
  <si>
    <t>SERVICIOS DE CAPACITACIÓN</t>
  </si>
  <si>
    <t>Adquisición de televisor y equipos de ventilación, que faciliten el normal desarrollo de las actividades propias de la Agencia del Inspector General de Tributos, Rentas y Contribuciones Parafiscales-ITRC</t>
  </si>
  <si>
    <t>No. 970-47-994000001403 de Aseguradora Solidaria S.A.  Expedida el 27/08/2014, Aprobada el 29/08/14</t>
  </si>
  <si>
    <t>A-2-0-4-2-2</t>
  </si>
  <si>
    <t>MOBILIARIO Y ENSERES</t>
  </si>
  <si>
    <t>PR 1 CTO 31 2014</t>
  </si>
  <si>
    <t>hasta el 30/09/14</t>
  </si>
  <si>
    <t>No. 970-47-994000001403 Anexo 1 de Aseguradora Solidaria S.A.  Expedida el 24/09/2014, Aprobada el 24/09/14</t>
  </si>
  <si>
    <t>AD 1 CTO 31 2014</t>
  </si>
  <si>
    <t>No. 970-47-994000001403 Anexo 2 de Aseguradora Solidaria S.A.  Expedida el 26/09/2014, Aprobada el 26/09/14</t>
  </si>
  <si>
    <t>23-A-4</t>
  </si>
  <si>
    <t>ANEXO 4 AL CONTRATO INTERADMINISTRATIVO No. 23 de 2012</t>
  </si>
  <si>
    <t>3 MESES 15 DÍAS CALENDARIO</t>
  </si>
  <si>
    <t>No. 25820 de ACE Seguros S.A.  Expedida el 03/09/2014, Aprobada el 03/09/2014</t>
  </si>
  <si>
    <t>ARRENDAMIENTO BIENES MUEBLES; SERVICIOS DE TRANSMISIÓN DE INFORMACIÓN</t>
  </si>
  <si>
    <t>Contratar el servicio de difusión de cuñas radiales con información de la Unidad Administrativa Especial Agencia del Inspector de Tributos, Rentas y Contribuciones Parafiscales en medios de comunicación regional, de acuerdo con los términos y condiciones establecidos</t>
  </si>
  <si>
    <t>SERVIMEDIOS LTDA</t>
  </si>
  <si>
    <t>Calle 94 A No. 13-34 Of 201</t>
  </si>
  <si>
    <t>No. 36-44-101028712 de Seguros del Estado S.A.  Expedida el 05/09/2014, Aprobada el 05/09/2014</t>
  </si>
  <si>
    <t>A-2-0-4-7-4</t>
  </si>
  <si>
    <t>PUBLICIDAD Y PROPAGANDA</t>
  </si>
  <si>
    <t>AD 1 CTO 032 DE 2014</t>
  </si>
  <si>
    <t>No. 36-44-101028712 Anexo 3 de Seguros del Estado S.A.  Expedida el 11/11/2014, Aprobada el 14/11/2014</t>
  </si>
  <si>
    <t>Contratar la prestación de servicios para la generación e interacción de marketing online o campaña digital para el posicionamiento de la Agencia ITRC</t>
  </si>
  <si>
    <t>WEKANTU STUDIOS SAS</t>
  </si>
  <si>
    <t>Carrera 18 No. 36-37</t>
  </si>
  <si>
    <t>No. 33-44-101103706 de Seguros del Estado S.A.  Expedida el 05/09/2014, Aprobada el 05/09/2014</t>
  </si>
  <si>
    <t>Adquirir una (1) suscripción por DOCE (12) meses a la REVISTA SEMANA, para la Unidad Administrativa Especial Agencia del Inspector General de Tributos, Rentas y Contribuciones Parafiscales- ITRC</t>
  </si>
  <si>
    <t>Calle 93 B No. 13-47</t>
  </si>
  <si>
    <t>12 meses</t>
  </si>
  <si>
    <t>Prestación de servicios profesionales para apoyar la fase de la implementación del Sistema de Gestión de Calidad, en la Agencia ITRC, de acuerdo con las actividades previstas para el mismo</t>
  </si>
  <si>
    <t>G &amp; CO SOLUTIONS EU</t>
  </si>
  <si>
    <t>Diag 17 B No. 88-77 T 9 Ap 1104</t>
  </si>
  <si>
    <t>No. 1143434-0 de Seguros Generales Suramericana S.A.  Expedida el 03/10/2014, Aprobada el 03/10/2014</t>
  </si>
  <si>
    <t>Oficina de Planeación y Ofocina de Tecnologías.</t>
  </si>
  <si>
    <t>PR 1 CTO 036 2014</t>
  </si>
  <si>
    <t>Prestar servicios profesionales a  la Subdirección de Auditoría y Gestión de Riesgos, en ingeniería investigativa forense y seguridad informática, para el diseño y ejecución de pruebas a las plataformas informáticas y la información que administran las entidades DIAN; UGPP y COLJUEGOS, de acuerdo con la planeación de auditorías de la dependencia, así como apoyar el desarrollo de las demás actividades relacionadas con las áreas de tecnologías de la información que se requieran en las inspecciones que actualmente adelanta la Subdirección de Auditoria y Gestión de Riesgos</t>
  </si>
  <si>
    <t>MARÍA ROSALBA PINZÓN</t>
  </si>
  <si>
    <t xml:space="preserve">Carrera 2 C No. 12-15 Bl 3 casa 14 Funza C/marca </t>
  </si>
  <si>
    <t>No. 11-44-101059621 de Seguros del Estado S.A.  Expedida el 30/09/2014, Aprobada el 30/09/2014</t>
  </si>
  <si>
    <t>A-1-0-2-12</t>
  </si>
  <si>
    <t>HONORARIOS</t>
  </si>
  <si>
    <t>Subdirección de Auditoría y Gestión del Riesgo</t>
  </si>
  <si>
    <t>Adquisición de dispositivos transceivers con destino a la Agencia del Inspector General de Tributos, Rentas y Contribuciones Parafiscales-ITRC, de acuerdo a las especificaciones técnicas descritas en el anexo técnico</t>
  </si>
  <si>
    <t>REDCOMPUTO LTDA.</t>
  </si>
  <si>
    <t>No. 21-44-101177837 de Seguros del Estado S.A.  Expedida el 01/10/2014, Aprobada el 03/10/2014</t>
  </si>
  <si>
    <t>A-2-0-4-1-6-</t>
  </si>
  <si>
    <t>EQUIPOS DE SISTEMAS</t>
  </si>
  <si>
    <t>Adquisición de licencias de Microsoft SQL Standard con destino a la Agencia del Inspector General de Tributos, Rentas y Contribuciones Parafiscales-ITRC</t>
  </si>
  <si>
    <t>ITELCO IT S.A.S.</t>
  </si>
  <si>
    <t>Av. Caracas  No. 66 – 25</t>
  </si>
  <si>
    <t>No. 2408854 de Lyberty Seguros S.A.  Expedida el 01/10/2014, Aprobada el 03/10/2014</t>
  </si>
  <si>
    <t>A-2-0-4-1-8-</t>
  </si>
  <si>
    <t>Aunar esfuerzos para desarrollar actividades de interés común propias de las funciones de las dos entidades, que permitan intercambiar información y contribuir de manera efectiva a la definición e implementación de estrategías y políticas para la detención y prevención del fraude y la corrupción.</t>
  </si>
  <si>
    <t>SUPERINTENDENCIA NACIONAL DE SALUD</t>
  </si>
  <si>
    <t>Av Ciudad de Cali No. 51-66 piso 6</t>
  </si>
  <si>
    <t>Contratar la prestación del servicio de difusión y transmisión del comercial en audio y video, actualizado de la Agencia ITRC, en las pantallas publicitarias del Aeropuerto Internacional El Dorado de Bogotá</t>
  </si>
  <si>
    <t>PRODUCCIONES COSMOVISION S.A.</t>
  </si>
  <si>
    <t>Carrera 9 No. 108 A 50</t>
  </si>
  <si>
    <t>No. 2417016 de Liberty Seguros del Estado S.A.  Expedida el 17/10/2014, Aprobada el 20/10/2014</t>
  </si>
  <si>
    <r>
      <t xml:space="preserve">Adquisición, instalación, implementación, soporte y mantenimiento de la automatización del Direccionamiento Estratégico de la Agencia ITRC, mediante una  herramienta tecnológica basada en la metodología Balanced Scorecard o Cuadro de Mando Integral, para gestionar la </t>
    </r>
    <r>
      <rPr>
        <sz val="9"/>
        <color rgb="FF000000"/>
        <rFont val="Myriad Pro"/>
        <family val="2"/>
      </rPr>
      <t xml:space="preserve">planificación estratégica </t>
    </r>
    <r>
      <rPr>
        <sz val="9"/>
        <color theme="1"/>
        <rFont val="Myriad Pro"/>
        <family val="2"/>
      </rPr>
      <t>de la entidad</t>
    </r>
  </si>
  <si>
    <t>PENSEMOS S.A.</t>
  </si>
  <si>
    <t>Carrera 7 No. 71-21 Av Chile Torre B piso 13</t>
  </si>
  <si>
    <t>No. 21-44-101179515 de Seguros del Estado S.A.  Expedida el 21/10/2014, Aprobada el 22/10/2014</t>
  </si>
  <si>
    <t>Oficina de Tecnologías y Oficina de Planeación</t>
  </si>
  <si>
    <t>PR 1 CTO 043 DE 2014</t>
  </si>
  <si>
    <t>No. 21-44-101179515 Anexo 1 de Seguros del Estado S.A.  Expedida el 29/10/2014, Aprobada el 30/12/2014</t>
  </si>
  <si>
    <t>PR 2 CTO 043 DE 2014</t>
  </si>
  <si>
    <t>Adquirir el Material P.O.P, necesario para identificar, posicionar, generar Recordación y sostener la imagen corporativa de la Unidad Administrativa Especial Agencia del Inspector General de Tributos, Rentas y Contribuciones Parafiscales – ITRC</t>
  </si>
  <si>
    <t>COLOMBIA CIPE S.A.S.</t>
  </si>
  <si>
    <t>Calle 22 No. 30-32</t>
  </si>
  <si>
    <t>No. 1589-1117128-01 de Seguros Bolivar S.A.  Expedida el 24/10/2014, Aprobada el 27/10/2014</t>
  </si>
  <si>
    <t>Realizar capacitación a cuatro (4) funcionarios de la Agencia ITRC,  nombrados bajo la modalidad de Libre Nombramiento y Remoción en el tema de Derecho Disciplinario en el ámbito Nacional e Internacional, para el logro exitoso de la misión de la entidad</t>
  </si>
  <si>
    <t>INSTITUTO COLOMBIANO DE DERECHO DISCIPLINARIO</t>
  </si>
  <si>
    <t>Calle 19 No. 6-68 of 1509</t>
  </si>
  <si>
    <t>2 DÍAS CAL</t>
  </si>
  <si>
    <t xml:space="preserve">SELECCIÓN ABREVIADA SUBASTA INVERSA </t>
  </si>
  <si>
    <r>
      <t>Suministro (Adquisición) e implementación de una solución tipo appliance  para la administración y segmentación de los canales de dedicados y de  internet, para la U.A.E. Agencia ITRC que incluya el soporte y los servicios conexos.(Administrador de ancho de banda)</t>
    </r>
    <r>
      <rPr>
        <sz val="11"/>
        <color theme="1"/>
        <rFont val="Myriad Pro"/>
        <family val="2"/>
      </rPr>
      <t>.</t>
    </r>
  </si>
  <si>
    <t>No. 310-47-994000003323 de Aseguradora Solidaria S.A.  Expedida el 28/10/2014, Aprobada el 28/10/2014</t>
  </si>
  <si>
    <t>Prestación de servicios profesionales para apoyar a la Agencia ITRC en la actualización del manual de funciones y competencias de los empleos de la entidad de conformidad con las disposiciones técnicas y legales vigentes, en especial lo previsto en el Decreto 1785 de 2014</t>
  </si>
  <si>
    <t>CORPORACIÓN FUNCIÓN PÚBLICA</t>
  </si>
  <si>
    <t>Calle 100 No. 9A-45</t>
  </si>
  <si>
    <t>No. 12-44-101109841 de Seguros del Estado S.A.  Expedida el 05/11/2014, Aprobada el 05/11/2014</t>
  </si>
  <si>
    <t>PR 1 CTO 047 DE 2014</t>
  </si>
  <si>
    <t>No. 12-44-101109841 Anexo 1 de Seguros del Estado S.A.  Expedida el 26/12/2014, Aprobada el 29/12/2014</t>
  </si>
  <si>
    <t>Adquisición, instalación, puesta en funcionamiento, soporte y mantenimiento de un software estadístico y de minería de texto como apoyo a las actividades de la Agencia ITRC, relacionadas con su misionalidad</t>
  </si>
  <si>
    <t>UT CALA - INFORMESE</t>
  </si>
  <si>
    <t>Av. 19 No. 97-05 piso 3</t>
  </si>
  <si>
    <t>No. 11-44-101061340 de Seguros del Estado S.A.  Expedida el 13/11/2014, Aprobada el 13/11/2014</t>
  </si>
  <si>
    <t>AD Y PR 1 CTO 048 DE 2014</t>
  </si>
  <si>
    <t>No. 11-44-101061340 Anexo 2 de Seguros del Estado S.A.  Expedida el 23/12/2014, Aprobada el 24/12/2014</t>
  </si>
  <si>
    <t>PR 2 CTO 048 DE 2014</t>
  </si>
  <si>
    <r>
      <t>Adquisición e Instalación de licencias de Software de Ofimática y de gestión de proyectos para la Agencia del Inspector General de Tributos, Rentas y Contribuciones Parafiscales-ITRC conforme a las especificaciones técnicas contenidas en el pliego de condiciones</t>
    </r>
    <r>
      <rPr>
        <sz val="11"/>
        <color theme="1"/>
        <rFont val="Myriad Pro"/>
        <family val="2"/>
      </rPr>
      <t>.</t>
    </r>
  </si>
  <si>
    <t>UT BEXT - GOLDSYS</t>
  </si>
  <si>
    <t>Calle 56 No. 7-85 of 302</t>
  </si>
  <si>
    <t>No. 2428853 de Liberty Seguros S.A.  Expedida el 12/11/2014, Aprobada el 13/11/2014</t>
  </si>
  <si>
    <t>Contratar la prestación de servicios profesionales de traductor e intérprete del idioma español al inglés, con el fin de realizar la traducción de los documentos específicos requeridos por la Agencia ITRC, para dar cumplimiento a la Ley 1712 de 2014</t>
  </si>
  <si>
    <t>No. 11-44-101061370 de Seguros del Estado S.A.  Expedida el 13/11/2014, Aprobada el 19/11/2014</t>
  </si>
  <si>
    <t>No. 15-44-101136896 de Seguros del Estado S.A.  Expedida el 14/11/2014, Aprobada el 14/11/2014</t>
  </si>
  <si>
    <t>Aunar esfuerzos con el fin de poner a disposición los recursos, tecnología, capacidades y métodos que permitan ejercer la adecuada protección de los funcionarios de la Unidad Administrativa Especial Agencia del Inspector General de Tributos, Rentas y Contribuciones Parafiscales – ITRC, que en razón a su cargo y funciones tengan un mayor riesgo para su vida e integridad física</t>
  </si>
  <si>
    <t>Av calle 26 No. 59-41 piso 8</t>
  </si>
  <si>
    <t>hasta 31/10/2016</t>
  </si>
  <si>
    <t>ARREANDAMIENTO BIENES MUEBLES</t>
  </si>
  <si>
    <t>AD 1 CTO 52 2014</t>
  </si>
  <si>
    <r>
      <t>Prestar servicios técnicos de apoyo a la gestión para la Subdirección de investigaciones Disciplinarias,</t>
    </r>
    <r>
      <rPr>
        <sz val="9"/>
        <color theme="1"/>
        <rFont val="Arial Narrow"/>
        <family val="2"/>
      </rPr>
      <t xml:space="preserve"> en la</t>
    </r>
    <r>
      <rPr>
        <sz val="9"/>
        <color rgb="FF000000"/>
        <rFont val="Arial Narrow"/>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</si>
  <si>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CLARA LUCIA AGUIRRE</t>
  </si>
  <si>
    <t>Calle 64 No. 23-15</t>
  </si>
  <si>
    <t>JAVIER MAURICIO GONZALEZ</t>
  </si>
  <si>
    <t>Calle 66 A No. 96-07</t>
  </si>
  <si>
    <t>Prestar los servicios de soporte, actualización y taller de trasferencia de conocimiento para los productos “FTK, EnCase Forensic” adquiridos por la Unidad Administrativa Especial Agencia del Inspector General de Tributos, Rentas y Contribuciones Parafiscales – ITRC</t>
  </si>
  <si>
    <t>Calle 20 No. 82 - 52</t>
  </si>
  <si>
    <t>No. 1181107-9 de Seguros Generales SuramericanaS.A.  Expedida el 27/11/2014, Aprobada el 1/12/2014</t>
  </si>
  <si>
    <t>A-2-0-4-5-13</t>
  </si>
  <si>
    <t>MANTENIMIENTO DE SOFTWARE</t>
  </si>
  <si>
    <t>Adquisición, Instalación, configuración y puesta en funcionamiento de una solución de protección de malware avanzado, detección de código malicioso conocido y desconocido que permita la protección a nivel de Estaciones de trabajo y a nivel de red suministrando información y detalle forense de las anomalías detectadas, permitiendo así diseñar estrategias para mitigación de APTs. Para  la Unidad Administrativa Especial Agencia del Inspector General de Tributos, Rentas y Contribuciones Parafiscales-ITRC, en la ciudad de Bogotá D.C.</t>
  </si>
  <si>
    <t>No. 1177535-2 de Seguros Generales SuramericanaS.A.  Expedida el 25/11/2014, Aprobada el 27/11/2014</t>
  </si>
  <si>
    <t>A-2-0-4-1-6; A-2-0-4-1-8</t>
  </si>
  <si>
    <t>EQUIPO DE SISTEMAS; SOFTWARE</t>
  </si>
  <si>
    <t>Realizar la Pre-producción-Producción y Post-producción de treinta (30) capsulas informativas, la Post producción de una (1) pieza multimedia, la actualización del video corporativo, la actualización del video de rendición de cuentas y la pre producción, producción y post producción de televisión para la realización del programa de “Rendición de cuentas 2014-Agencia ITRC” de treinta (30) minutos de duración, para la Agencia ITRC</t>
  </si>
  <si>
    <t>MAIN EVENT PRODUCCIONES LTDA</t>
  </si>
  <si>
    <t>calle 150 No. 15-26 torre 2 of 902</t>
  </si>
  <si>
    <t>No. 12-44-101111519 de Seguros del Estado S.A.  Expedida el 05/12/2014, Aprobada el 09/12/2014</t>
  </si>
  <si>
    <t>Adquirir una destructora de papel, para la Agencia del Inspector General de Tributos, Rentas y Contribuciones Parafiscales-ITRC, de acuerdo con las especificaciones técnicas descritas</t>
  </si>
  <si>
    <t>No. 15-44-101137960 de Seguros del Estado S.A.  Expedida el 28/11/2014, Aprobada el 09/12/2014</t>
  </si>
  <si>
    <t>Adquisición de equipos de apoyo tales como: Una (1) Cámara de video profesional,  Un (1) Trípode, Un (1) Cargador de Batería, Tres (3) Video Cámaras, Un (1) amplificador y  dos (2) micrófonos de solapa, para el cabal cumplimiento de las funciones de la Agencia del Inspector General de Tributos, Rentas y Contribuciones Parafiscales-ITRC, de acuerdo con las especificaciones técnicas establecidas</t>
  </si>
  <si>
    <t>EVOLUCIONEMOS S.A.S.</t>
  </si>
  <si>
    <t>Calle 21 No. 8 – 81 Oficina 403</t>
  </si>
  <si>
    <t>No. 875-47-994000004851 Aseguradora Solidaria S.A.  Expedida el 01/12/2014, Aprobada el 04/12/2014</t>
  </si>
  <si>
    <t>A-2-0-4-1-4</t>
  </si>
  <si>
    <t>AUDIOVISUALES Y ACCESORIOS</t>
  </si>
  <si>
    <t>Diag 25G # 95 A-55</t>
  </si>
  <si>
    <t>23 meses</t>
  </si>
  <si>
    <t>No. 8002007021 AXA Colpatria Seguros S.A.  Expedida el 28/11/14, Aprobada el 01/12/2014</t>
  </si>
  <si>
    <t>A-2-0-4-6-2</t>
  </si>
  <si>
    <t>CORREO</t>
  </si>
  <si>
    <t>Prestar los servicios de transmisión y difusión del comercial de televisión de la Agencia ITRC, (30’’) en las pantallas de los aviones de Aerovías del Continente Americano S.A. AVIANCA</t>
  </si>
  <si>
    <t>INTERNATIONAL AIRMEDIA GROUP S.A.S.</t>
  </si>
  <si>
    <t>Carrera 21 No. 100-20 of 1001</t>
  </si>
  <si>
    <t>No. 42-44-101075272 Seguros del Estado S.A.  Expedida el 02/12/14, Aprobada el 02/12/2014</t>
  </si>
  <si>
    <r>
      <t>Prestar servicios de apoyo a la gestión para la Subdirección de investigaciones Disciplinarias,</t>
    </r>
    <r>
      <rPr>
        <sz val="9"/>
        <color theme="1"/>
        <rFont val="Arial Narrow"/>
        <family val="2"/>
      </rPr>
      <t xml:space="preserve"> en el soporte a la </t>
    </r>
    <r>
      <rPr>
        <sz val="9"/>
        <color rgb="FF000000"/>
        <rFont val="Arial Narrow"/>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</si>
  <si>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CRISTIAN YESID HIGUERA ARIAS</t>
  </si>
  <si>
    <t>CRA 75 B No. 59 A 21 SUR</t>
  </si>
  <si>
    <t>Prestación de servicios de apoyo a la gestión para realizar los Planes, Programas y Actividades de Bienestar Social, Incentivos y Estímulos y Talleres experienciales, dirigidos a los servidores públicos de la Agencia ITRC, en el marco de las competencias y  funciones de la Caja de Compensación Familiar</t>
  </si>
  <si>
    <t>No. 43197036 CHUBB de Colombia Compañía de Seguros S.A.  Expedida el 05/12/14, Aprobada el 05/12/2014</t>
  </si>
  <si>
    <t>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t>
  </si>
  <si>
    <t>NOTINET LTDA</t>
  </si>
  <si>
    <t>DIAG 42 A No. 19-17</t>
  </si>
  <si>
    <t>No. 12-44-101111716 Seguros del Estado S.A.  Expedida el 11/12/14, Aprobada el 11/12/2014</t>
  </si>
  <si>
    <t>Oficina Asesora Jurídica</t>
  </si>
  <si>
    <t>Adquisición de herramientas tecnológicas informáticas de apoyo a las funciones de investigación judicial de la Unidad Administrativa Especial Agencia del Inspector General de Tributos, Rentas y Contribuciones Parafiscales – ITRC</t>
  </si>
  <si>
    <t>SISTEMAS AUDIOVISUALES LTDA</t>
  </si>
  <si>
    <t>Calle 65 B No. 88-27 Interior 10 - 204</t>
  </si>
  <si>
    <t>No. 15-44-101138653 de Seguros del Estado S.A.  Expedida el 10/12/14, Aprobada el 11/12/2014</t>
  </si>
  <si>
    <t>A-2-0-4-3-5</t>
  </si>
  <si>
    <t>EQUIPO POLICIA JUDICIAL</t>
  </si>
  <si>
    <r>
      <t>Adquirir los servicios de soporte y actualización denominados  “</t>
    </r>
    <r>
      <rPr>
        <i/>
        <sz val="9"/>
        <color theme="1"/>
        <rFont val="Myriad Pro"/>
        <family val="2"/>
      </rPr>
      <t>SOFTWARE UPDATE LICENSE &amp; SUPPORT</t>
    </r>
    <r>
      <rPr>
        <sz val="9"/>
        <color theme="1"/>
        <rFont val="Myriad Pro"/>
        <family val="2"/>
      </rPr>
      <t>” para las licencias de los productos Oracle adquiridas por la Unidad Administrativa Especial Agencia del Inspector General de Tributos, Rentas y Contribuciones Parafiscales - ITRC</t>
    </r>
  </si>
  <si>
    <t>Calle 100 13-21 Piso 14 Y 15</t>
  </si>
  <si>
    <t>No. 43197965 de CHUBB de Colombia Seguros S.A.  Expedida el 17/12/14, Aprobada el 19/12/2014</t>
  </si>
  <si>
    <t>Prestación de servicios profesionales de un Organismo Certificador Acreditado, para que desarrolle con plena autonomía técnica y administrativa la Auditoría de Certificación del Sistema de Gestión de la Calidad de la Agencia del Inspector General de Tributos, Rentas y Contribuciones Parafiscales”, bajo las normas NTCGP 1000:2009 e ISO 9001:2008, de acuerdo con las actividades previstas para el mismo</t>
  </si>
  <si>
    <t>BVQI COLOMBIA LTDA</t>
  </si>
  <si>
    <t>Calle 72 # 7 - 82 piso 3 </t>
  </si>
  <si>
    <t>No. 11200366 de Seguros Generales SuramericanaS.A.  Expedida el 9/12/2014, Aprobada el 15/12/2014</t>
  </si>
  <si>
    <t>12/15/14</t>
  </si>
  <si>
    <t>Adquisición para la U.A.E. Agencia ITRC, de impresoras portátiles, para apoyar sus procesos misionales y asegurar el cumplimiento de sus funciones</t>
  </si>
  <si>
    <t>DATACONTROL S.A.</t>
  </si>
  <si>
    <t>Calle 89 No. 21 – 80</t>
  </si>
  <si>
    <t>3 DIAS HÁBILES</t>
  </si>
  <si>
    <t>No. 1192341-3 Seguros Generales Suramericana S.A.  Expedida el 16/12/14, Aprobada el 16/12/2014</t>
  </si>
  <si>
    <t>GRUPO Y ESTRATEGIA SAS</t>
  </si>
  <si>
    <t>Diagonal 74 Bis 20 B 74</t>
  </si>
  <si>
    <t>7432060 x105 -128</t>
  </si>
  <si>
    <t>22 MESES</t>
  </si>
  <si>
    <t>56-A3</t>
  </si>
  <si>
    <t>ANEXO 3 AL CONTRATO INTERADMINISTRATIVO No. 056 de 2013</t>
  </si>
  <si>
    <t>Implementar la tercera fase de la solución integral de infraestructura tecnológica y de servicios informáticos para LA AGENCIA ITRC, en la ciudad en Bogotá, D.C., la cual incluye la ampliación, el suministro, instalación, implementación y puesta en funcionamiento del sistema CCTV análogo e IP y del control de acceso existente, de acuerdo con la propuesta y el documento de especificaciones técnicas los cuales hace parte integral del presente documento</t>
  </si>
  <si>
    <t>No. 12-44-101112347 de Seguros del Estado S.A.  Expedida el 24/12/14, Aprobada el 29/12/2014</t>
  </si>
  <si>
    <t>A-2-0-4-1-26</t>
  </si>
  <si>
    <t>EQUIPO DE COMUNICACIONES</t>
  </si>
  <si>
    <t>Adquirir los servicios de soporte y actualización denominados “ACTUALIZACION Y SOPORTE TECNICO” para las licencias de los productos SAP - SYBASE  adquiridas por la Unidad Administrativa Especial Agencia del Inspector General de Tributos, Rentas y Contribuciones Parafiscales – ITRC</t>
  </si>
  <si>
    <t>Calle 100 No. 8 A -49 piso 11 torre B</t>
  </si>
  <si>
    <t>No. 1003-0017256-01 Seguros Comerciales Bolivar S.A. Expedida el 22/12/14, Aprobada el 23/12/2014</t>
  </si>
  <si>
    <t>Adquisición para la U.A.E. Agencia ITRC, de Tabletas (Tablets) y VideoBeam para apoyar sus procesos misionales y asegurar el cumplimiento de sus funciones</t>
  </si>
  <si>
    <t>COLOMBIANA DE COMERCIO S.A. ALKOSTO S.A.</t>
  </si>
  <si>
    <t>Call 11 No. 31 A - 42</t>
  </si>
  <si>
    <t>A-2-0-4-1-6; A-2-0-4-2-1</t>
  </si>
  <si>
    <t>EQUIPOS DE SISTEMAS; EQUIPOS Y MAQUINAS PARA OFICINA</t>
  </si>
  <si>
    <t>56-A4</t>
  </si>
  <si>
    <t>ANEXO 4 AL CONTRATO INTERADMINISTRATIVO No. 056 de 2013</t>
  </si>
  <si>
    <r>
      <t>Dar continuidad a la solución integral de infraestructura tecnológica y de servicios informáticos para la Agencia en la ciudad de Bogotá, D.C., para el suministro, instalación e implementación de una solución integral con los requisitos de un Centro de Contacto Ciudadano (Call Center), que permitan establecer un acceso inmediato entre la ciudadanía y la Agencia a los servicios requeridos. Todo conforme a la propuesta presentada por el oferente el cual hace parte integral del presente documento</t>
    </r>
    <r>
      <rPr>
        <sz val="12"/>
        <color theme="1"/>
        <rFont val="Myriad Pro"/>
        <family val="2"/>
      </rPr>
      <t>.</t>
    </r>
  </si>
  <si>
    <t>No. 12-44-101112435 de Seguros del Estado S.A.  Expedida el 26/12/14, Aprobada el 29/12/2014</t>
  </si>
  <si>
    <t>A-2-0-4-10-1</t>
  </si>
  <si>
    <t>ARRENDAMIENTO BIENES MUEBLES.</t>
  </si>
  <si>
    <t>23-A-5</t>
  </si>
  <si>
    <t>ANEXO 5 AL CONTRATO INTERADMINISTRATIVO No. 23 de 2012</t>
  </si>
  <si>
    <t>No18402 de Cardinal Seguros S.A.  Expedida el 31/12/14, Aprobada el 31/12/2014</t>
  </si>
  <si>
    <t>VALOR INICIAL</t>
  </si>
  <si>
    <t>VALOR ADICIONAL</t>
  </si>
  <si>
    <t>PLAZO INICAL</t>
  </si>
  <si>
    <t>PLAZO PRÓRROGA</t>
  </si>
  <si>
    <r>
      <t>Prestar servicios técnicos de apoyo a la gestión para la Subdirección de investigaciones Disciplinarias,</t>
    </r>
    <r>
      <rPr>
        <sz val="10"/>
        <color theme="1"/>
        <rFont val="Myriad Pro"/>
        <family val="2"/>
      </rPr>
      <t xml:space="preserve"> en la</t>
    </r>
    <r>
      <rPr>
        <sz val="10"/>
        <color rgb="FF000000"/>
        <rFont val="Myriad Pro"/>
        <family val="2"/>
      </rPr>
      <t xml:space="preserve"> 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</si>
  <si>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r>
      <t>Prestar servicios de apoyo a la gestión para la Subdirección de investigaciones Disciplinarias,</t>
    </r>
    <r>
      <rPr>
        <sz val="10"/>
        <color theme="1"/>
        <rFont val="Myriad Pro"/>
        <family val="2"/>
      </rPr>
      <t xml:space="preserve"> en el soporte a la </t>
    </r>
    <r>
      <rPr>
        <sz val="10"/>
        <color rgb="FF000000"/>
        <rFont val="Myriad Pro"/>
        <family val="2"/>
      </rPr>
      <t>difusión y/o recepción de quejas, denuncias y reclamos en el punto de atención al ciudadano en el Aeropuerto Internacional El Dorado, así como apoyar el desarrollo de las demás actividades relacionadas que actualmente adelanta la Subdirección de Investigaciones Disciplinarias</t>
    </r>
  </si>
  <si>
    <t>MIGUEL ANGEL GARAY</t>
  </si>
  <si>
    <t>CLL 123 13 C -75</t>
  </si>
  <si>
    <t>Prestar servicios profesionales a la Subdirección de Auditoría y Gestión de Riesgos, en ingeniería investigativa forense y seguridad informática, para el diseño análisis y ejecución de pruebas a las plataformas informáticas y la información que administran las entidades DIAN; UGPP y COLJUEGOS, de acuerdo con la planeación de inspecciones de la dependencia, así como apoyar el desarrollo de las demás actividades relacionadas con las áreas de tecnologías de la información que se requieran en las inspecciones que actualmente adelanta la Subdirección de Auditoria y Gestión de Riesgos</t>
  </si>
  <si>
    <t>Pöliza No. 62-44-101002514 de Seguros del Estado S.A.  Expedida el 21/01/2015, Aprobada el 21/01/2015</t>
  </si>
  <si>
    <r>
      <t xml:space="preserve">Prestar los servicios de impresión, encuadernación y demás necesarios para la difusión y promoción de la metodología especializada de investigación a partir de la información suministrada por </t>
    </r>
    <r>
      <rPr>
        <sz val="10"/>
        <color theme="1"/>
        <rFont val="Myriad Pro"/>
        <family val="2"/>
      </rPr>
      <t>la Agencia del Inspector General de Tributos, Rentas y Contribuciones Parafiscales-ITRC, para contribuir con el ejercicio de las funciones misionales de la Entidad</t>
    </r>
  </si>
  <si>
    <t>IMPRENTA NACIONAL DE COLOMBIA</t>
  </si>
  <si>
    <t>Carrera 66 No. 24-09</t>
  </si>
  <si>
    <t>Pöliza No. 31 GU109191 de Confianza Seguros S.A.  Expedida el 29/01/2015, Aprobada el 29/01/2015</t>
  </si>
  <si>
    <t>A-2-0-4-7-3</t>
  </si>
  <si>
    <t>EDICIÓN DE LIBROS, REVISTAS, ESCRITOS Y TRABAJOS TIPOGRÁFICOS.</t>
  </si>
  <si>
    <t>Suscripción por el término de un (1) año a la plataforma tecnológica Servicio de Información Sectorizada (S.I.S E-normas) de ICONTEC para uso de la Unidad Administrativa Especial Agencia del Inspector General de Tributos, Rentas y Contribuciones Parafiscales – ITRC</t>
  </si>
  <si>
    <t>INSTITUTO COLOMBIANO DE NORMAS TÉCNICAS Y CERTIFICACIÓN ICONTEC</t>
  </si>
  <si>
    <t>Carrera 37 No. 52-95</t>
  </si>
  <si>
    <t>Pöliza No. 43230410 de Chubb de Colombia S.A.  Expedida el 27/01/2015, Aprobada el 28/01/2015</t>
  </si>
  <si>
    <t>Arrendamiento de local No.107, con un área de 8.33 M2, ubicado en el nivel 0.0 zona restringida del Aeropuerto El Dorado</t>
  </si>
  <si>
    <t>JOSE JAVIER ECHEVERRI</t>
  </si>
  <si>
    <t>DG 83 No. 78-44</t>
  </si>
  <si>
    <r>
      <t xml:space="preserve">Prestación del servicio realización de </t>
    </r>
    <r>
      <rPr>
        <sz val="11"/>
        <color theme="1"/>
        <rFont val="Myriad Pro"/>
        <family val="2"/>
      </rPr>
      <t xml:space="preserve">exámenes médicos pre-ocupacionales, periódicos (programados o por cambio de ocupación), y de egreso para los funcionarios y contratistas de la </t>
    </r>
    <r>
      <rPr>
        <sz val="11"/>
        <color rgb="FF000000"/>
        <rFont val="Myriad Pro"/>
        <family val="2"/>
      </rPr>
      <t>Unidad Administrativa Especial Agencia del Inspector General de Tributos, Rentas y Contribuciones Parafiscales-ITRC, así como la realización de un Profesiograma</t>
    </r>
    <r>
      <rPr>
        <sz val="12"/>
        <color theme="1"/>
        <rFont val="Myriad Pro"/>
        <family val="2"/>
      </rPr>
      <t xml:space="preserve"> </t>
    </r>
  </si>
  <si>
    <t>UNIMSALUD SAS</t>
  </si>
  <si>
    <t>Carrera 22 No. 72-35</t>
  </si>
  <si>
    <t>Póliza No.64-44-101003221 de Seguros del Estado S.A.  Expedida el 10/02/2015, Aprobada el 10/02/2015</t>
  </si>
  <si>
    <t>Prestar los servicios de soporte, mantenimiento, actualización y desarrollo para los productos del software  NEON  adquirido por la Unidad Administrativa Especial Agencia del Inspector General de Tributos, Rentas y Contribuciones Parafiscales – ITRC</t>
  </si>
  <si>
    <t>MEGASOFT S.A.S.</t>
  </si>
  <si>
    <t>Calle 54 No. 36 A 39</t>
  </si>
  <si>
    <t>Póliza No. 2471218 de Liberty Seguros S.A.  Expedida el 11/02/2015, Aprobada el 16/02/2015</t>
  </si>
  <si>
    <t>Expedición y suministro de siete (7) certificados digitales de función pública para SIIF Nación y sus correspondientes dispositivos de almacenamiento criptográfico (token)</t>
  </si>
  <si>
    <t>CERTICÁMARA S.A</t>
  </si>
  <si>
    <t>Carrera 7 No. 26 – 20 Piso 18</t>
  </si>
  <si>
    <t>30 DIAS HÁBILES</t>
  </si>
  <si>
    <t>Póliza No. 19182 de Cardinal Seguros S.A.  Expedida el 11/02/2015, Aprobada el 16/02/2015</t>
  </si>
  <si>
    <t>Adquisición de un equipo de telefonía móvil para el uso de la Dirección General de la Agencia del Inspector General de Tributos, Rentas y Contribuciones Parafiscales-ITRC</t>
  </si>
  <si>
    <t>PRODUCTOS Y SERVICIOS DE TECNOLOGÍAS SAS</t>
  </si>
  <si>
    <t>Carrera 78 No. 64 C – 97</t>
  </si>
  <si>
    <t>5 DÍAS HÁBILES</t>
  </si>
  <si>
    <t>EQUIPOS DE COMUNICACIONES</t>
  </si>
  <si>
    <r>
      <t>Prestar los servicios de apoyo a la gestión para la Secretaría General- Talento Humano,</t>
    </r>
    <r>
      <rPr>
        <sz val="10"/>
        <color theme="1"/>
        <rFont val="Myriad Pro"/>
        <family val="2"/>
      </rPr>
      <t xml:space="preserve"> en la ejecución y seguimiento del Plan de Intervención sugerido por la ARL Positiva, a la Agencia ITRC</t>
    </r>
  </si>
  <si>
    <t>LILIANA PATRICIA MORENO</t>
  </si>
  <si>
    <t>Diag 7 No. 8 A -10 Casa La Viña Tabio Cund.</t>
  </si>
  <si>
    <t>Contratar la realización de Estudios de Seguridad a los aspirantes a miembros de la Subdirección de Auditoría y Gestión del Riesgo de la AGENCIA ITRC, a fin de que se verifique y compruebe el grado de confiabilidad del recurso humano a vincular</t>
  </si>
  <si>
    <t>COSINTE LTDA</t>
  </si>
  <si>
    <t>Carrera 14 No. 95-61</t>
  </si>
  <si>
    <t>6052424. Ext 103</t>
  </si>
  <si>
    <t>Póliza No.21-44-101190884 de Seguros del Estado S.A.  Expedida el 20/02/2015, Aprobada el 23/02/2015</t>
  </si>
  <si>
    <t>Adquisición de bonos y/o tarjetas de dotación para compra de vestuario y calzado de labor, para los funcionarios de la Unidad Administrativa Especial Agencia del Inspector General de Tributos Rentas y Contribuciones Parafiscales ITRC, que adquieran el derecho durante el año 2015, según lo establecido en el decreto 1978 de  1989, por el cual se  reglamenta parcialmente la ley 70 de 1988</t>
  </si>
  <si>
    <t>6 414100</t>
  </si>
  <si>
    <t>15 DIAS CALENDADIO</t>
  </si>
  <si>
    <t>Póliza No.21-443232193 de Seguros Chubb de Colombia S.A. Expedida el 23/02/2015, Aprobada el 24/02/2015</t>
  </si>
  <si>
    <t>JARGU S.A CORREDORES DE SEGUROS</t>
  </si>
  <si>
    <t xml:space="preserve">CARRERA 19 B No. 83-02 OF 602 </t>
  </si>
  <si>
    <t>05/05/2016 aprox</t>
  </si>
  <si>
    <t>Póliza No.21-44-101191587 de Seguros del Estado S.A.  Expedida el 02/03/2015, Aprobada el 02/03/2015</t>
  </si>
  <si>
    <t>Contratar la prestación del servicio de difusión y transmisión del comercial en audio y video, actualizado de la Agencia ITRC, en las pantallas publicitarias de diferentes Aeropuertos del país</t>
  </si>
  <si>
    <t>PRODUCCIONES COSMOVISIÓN S.A.</t>
  </si>
  <si>
    <t>CRA 53 No. 29 A 130 PISO 4 MEDELLIN</t>
  </si>
  <si>
    <t>Póliza No. 2482768 de Liberty Seguros S.A.  Expedida el 06/03/2015, Aprobada el 09/03/2015</t>
  </si>
  <si>
    <t>Contratar la póliza de cumplimiento que garantice la ejecución del Contrato de Arrendamiento No. 013 de 2015 (OP-DC-CA-532-15), suscrito entre la UNIDAD ADMINISTRATIVA ESPECIAL AGENCIA DEL DIRECTOR GENERAL DE TRIBUTOS, RENTAS Y CONTRIBUCIONES PARAFISCALES ITRC y OPAIN S.A</t>
  </si>
  <si>
    <t>CALLE 83 No. 19-10</t>
  </si>
  <si>
    <t>6917963 EXT 201</t>
  </si>
  <si>
    <t>1 DÍA HÁBIL</t>
  </si>
  <si>
    <t>El suministro y distribución de papelería, útiles de escritorio y oficina, equipos y máquinas para oficina, requeridas para el buen desempeño de las diferentes dependencias de la Agencia del Inspector General de Tributos, Rentas y Contribuciones Parafiscales-ITRC</t>
  </si>
  <si>
    <t>UT OFIESPECIAL 2014</t>
  </si>
  <si>
    <t>CRA 28A # 5B - 07</t>
  </si>
  <si>
    <t>PEPELERÍA, ÚTILES DE ESCRITORIO Y OFICINA.</t>
  </si>
  <si>
    <t>Prestar los servicios de soporte y actualización de las Licencias de I2 Analyst’s Notebook, I2 Ibase  Designer, I2 Ibase User adquiridas por la Unidad Administrativa Especial Agencia del Inspector General de Tributos, Rentas y Contribuciones Parafiscales – ITRC</t>
  </si>
  <si>
    <t>SF INTERNATIONAL SAS</t>
  </si>
  <si>
    <t>CLL 69 # 9-32</t>
  </si>
  <si>
    <t>60 dias cal</t>
  </si>
  <si>
    <t>Póliza No. 820-47-994000017319 de  Aseguradora Solidaria S.A.  Expedida el 20/03/2015, Aprobada el 25/03/2015</t>
  </si>
  <si>
    <t>BRANDER IDEAS SAS</t>
  </si>
  <si>
    <t>CRA 48A # 170-54</t>
  </si>
  <si>
    <t>Póliza No. 01 GU 064235 de Confianza   Seguros S.A.  Expedida el 24/03/2015, Aprobada el 25/03/2015</t>
  </si>
  <si>
    <t>Prestar el servicio de soporte técnico y funcional para la estabilización de los módulos del Sistema de Información y Gestión del Empleo Público (SIGEP) instalados en la Unidad Administrativa Especial Agencia del Inspector General de Tributos, Rentas y Contribuciones Parafiscales – ITRC</t>
  </si>
  <si>
    <r>
      <t>HEINSOHN HUMAN GLOBAL SOLUTIONS S.A.S</t>
    </r>
    <r>
      <rPr>
        <sz val="12"/>
        <color theme="1"/>
        <rFont val="Myriad Pro"/>
        <family val="2"/>
      </rPr>
      <t>.</t>
    </r>
  </si>
  <si>
    <t>CRA 13 No. 82-49 PISO 6</t>
  </si>
  <si>
    <t>Póliza No.33-44-101116975 de Seguros del Estado S.A.  Expedida el 31/03/2015, Aprobada el 07/04/2015</t>
  </si>
  <si>
    <t>Oficina de Tecnologías - Secretaría General - Talento Humano.</t>
  </si>
  <si>
    <t>56-A5</t>
  </si>
  <si>
    <t>ANEXO 5 AL CONTRATO INTERADMINISTRATIVO No. 056 de 2013</t>
  </si>
  <si>
    <t>Implementar un solución de infraestructura tecnológica y de servicios informáticos para los servicios de voz, datos, Internet, telefonía IP, hosting y correo electrónico que garantice los servicios de colaboración y comunicaciones, igualmente se requiere una solución de herramientas de escritorio que contemple equipos de cómputo de escritorio  y portátiles e  impresoras multifuncionales con insumos, que soporten los sistemas de información, para la U.A.E. Agencia ITRC en la ciudad de Bogotá</t>
  </si>
  <si>
    <t>7 meses</t>
  </si>
  <si>
    <t>Póliza No. 12-44-101119933 de Seguros del Estado S.A.  Expedida el 1/04/2015, Aprobada el 06/04/2015</t>
  </si>
  <si>
    <t>Adquirir elementos de Seguridad Industrial y Protección Personal para la brigada de emergencia, así como para funcionarios del área administrativa de la Unidad Administrativa Especial Agencia del Inspector General de Tributos, Rentas y Contribuciones Parafiscales-ITRC</t>
  </si>
  <si>
    <t>Avenida 68 No. 9-88 Sur</t>
  </si>
  <si>
    <t>20 dias cal</t>
  </si>
  <si>
    <t>HASTA EL 17/06/2015</t>
  </si>
  <si>
    <t>Póliza No. 17-44-101124458 de Seguros del Estado S.A.  Expedida el 10/04/2015, Aprobada el 23/04/2015</t>
  </si>
  <si>
    <r>
      <t xml:space="preserve">El arrendamiento del inmueble ubicado en la ciudad de Bogotá D.C., en la siguiente dirección: </t>
    </r>
    <r>
      <rPr>
        <sz val="11"/>
        <color theme="1"/>
        <rFont val="Myriad Pro"/>
        <family val="2"/>
      </rPr>
      <t>Calle 93 B No. 16-47, Piso 5 del Edificio Fijar 93 PH</t>
    </r>
    <r>
      <rPr>
        <sz val="12"/>
        <color theme="1"/>
        <rFont val="Myriad Pro"/>
        <family val="2"/>
      </rPr>
      <t>, de la ciudad de Bogotá D.C., descrito en la escritura pública No. 01017 de la Notaría Dieciséis de Bogotá, con la matrículas inmobiliarias Nos: 50C-1446927, 50C-1446928, 50C-1446929 y 50C-1446930</t>
    </r>
  </si>
  <si>
    <t>Autop Medellín Km 14 Planta El cerezo</t>
  </si>
  <si>
    <t>4 MESES</t>
  </si>
  <si>
    <t>Póliza No. 2501888 de Liberty Seguros S.A.  Expedida el 21/04/2015, Aprobada el 24/04/2015</t>
  </si>
  <si>
    <t>ARRENDAMIENTO BIENES INMUEBLES</t>
  </si>
  <si>
    <t xml:space="preserve">Contratar los seguros que amparen los intereses patrimoniales actuales y futuros, así como los bienes de propiedad de la UNIDAD ADMINISTRATIVA ESPECIAL AGENCIA DEL INSPECTOR GENERAL DE TRIBUTOS, RENTAS Y CONTRIBUCIONES PARAFISCALES que estén bajo su responsabilidad y custodia y aquellos que sean adquiridos para desarrollar las funciones inherentes a su actividad y cualquier otra póliza de seguros que requiera la entidad en el desarrollo de su actividad </t>
  </si>
  <si>
    <t>CRA 7 No. 76-35</t>
  </si>
  <si>
    <t xml:space="preserve">PC TECH MILLENIUN SAS </t>
  </si>
  <si>
    <t>Carrera 15 No. 79 – 05</t>
  </si>
  <si>
    <t>Póliza No. 2508644 de Liberty Seguros S.A.  Expedida el 07/05/2015, Aprobada el 13/05/2015</t>
  </si>
  <si>
    <t>PAPELERÍA ÚTILES DE ESCRITORIO Y OFICINA</t>
  </si>
  <si>
    <t xml:space="preserve">Adquisición de elementos de cafetería, requeridos para el bienestar de las diferentes dependencias de la Agencia del Inspector General de Tributos, Rentas y Contribuciones Parafiscales-ITRC </t>
  </si>
  <si>
    <t>SIX BRAND SAS</t>
  </si>
  <si>
    <t>Calle 24 No. 75 – 05 Of 308</t>
  </si>
  <si>
    <t>10 DIAS HÁBILES</t>
  </si>
  <si>
    <t>Póliza No. 12-44-101121946 de Seguros del Estado S.A.  Expedida el 11/05/2015, Aprobada el 11/05/2015</t>
  </si>
  <si>
    <t>A-2-0-4-1-9</t>
  </si>
  <si>
    <t>EQUIPO DE CAFETERÍA</t>
  </si>
  <si>
    <t>1 año</t>
  </si>
  <si>
    <t>Realizar la inscripción y permitir la asistencia al programa de Formación de Auditor Interno HSEQ, para personal de la Agencia ITRC, como parte de su entrenamiento en puesto de trabajo</t>
  </si>
  <si>
    <t>Implementar un canal de internet que soporte los servicios  los servicios de colaboración y comunicaciones,  para la U.A.E. Agencia ITRC en la ciudad de Bogotá</t>
  </si>
  <si>
    <t>6 meses</t>
  </si>
  <si>
    <t>A-2-0-4-6-5</t>
  </si>
  <si>
    <t>SERVICIOS DE TANSMISIÓN DE INFORMACIÓN</t>
  </si>
  <si>
    <t>CONTRATACIÓN DE MÍNIMA CUANTÍA - GRANDES SUPERFICIES</t>
  </si>
  <si>
    <t>Adquirir 2 hornos microondas  requerido en pro del bienestar de las diferentes dependencias de la Agencia del Inspector General de Tributos, Rentas y Contribuciones Parafiscales-ITRC</t>
  </si>
  <si>
    <t>5 DÍAS HABILES</t>
  </si>
  <si>
    <t>Prestación de servicios de apoyo a la gestión para desarrollo de las actividades programadas en el Sistema de Estímulos Programa de Bienestar Social e Incentivos y Talleres Experienciales, dirigidos a los servidores públicos de la Agencia ITRC, en el marco de las competencias y  funciones de la Caja de Compensación Familiar</t>
  </si>
  <si>
    <t>Póliza No. 43239071 de Chubb de Colombia S.A.  Expedida el 22/05/15, Aprobada el 25/05/2015</t>
  </si>
  <si>
    <r>
      <t>Realizar la inscripción y permitir la asistencia al Seminario de Actualización en Contratación Estatal Interventoría, Supervisión, Vigilancia; Control y Liquidación de Contratos Estatales</t>
    </r>
    <r>
      <rPr>
        <sz val="12"/>
        <color theme="1"/>
        <rFont val="Myriad Pro"/>
        <family val="2"/>
      </rPr>
      <t>, para personal de la Agencia ITRC, como parte de su capacitación y entrenamiento en puesto de trabajo según sea el caso</t>
    </r>
  </si>
  <si>
    <t>CENDAP</t>
  </si>
  <si>
    <t>CRA 43  8 SUR 15 OF 302 MEDELLIN</t>
  </si>
  <si>
    <t>10 días calendario</t>
  </si>
  <si>
    <t>Prestación del servicio de mantenimiento preventivo y correctivo, incluyendo mano de obra y el suministro de repuestos para todos los vehículos que conforman el parque automotor de la Entidad</t>
  </si>
  <si>
    <t>COMPAÑÍA DE SERVICIOS AUTOMOTRICES SAS. COMSERAUTO</t>
  </si>
  <si>
    <t>CALLE 78 NO. 54-11</t>
  </si>
  <si>
    <t>Póliza No. 12-44-101123797 de Seguros del Estado S.A.  Expedida el 16/06/2015, Aprobada el 16/06/2015</t>
  </si>
  <si>
    <t>A-2-0-4-5-6</t>
  </si>
  <si>
    <t>MANTENIMIENTO EQUIPO DE NAVEGACIÓN Y TRASNPORTE</t>
  </si>
  <si>
    <t>DIEGO FERNANDO RODRIGUEZ RUBIANO</t>
  </si>
  <si>
    <t>CRA 2 NO. 34-59 T6 APTO 403 CHIA</t>
  </si>
  <si>
    <t>Adquisición de Material POP para el desarrollo de actividades de difusión y recordación de las actividades misionales de la Unidad Administrativa Especial Agencia del Inspector General de Tributos, Rentas y Contribuciones Parafiscales – ITRC</t>
  </si>
  <si>
    <t>ARKIMAX</t>
  </si>
  <si>
    <t>CRA 36 NO. 1F-10</t>
  </si>
  <si>
    <t>7559710 EXT 103</t>
  </si>
  <si>
    <t>Póliza No. 12-44-101123805 de Seguros del Estado S.A.  Expedida el 16/06/2015, Aprobada el 17/06/2015</t>
  </si>
  <si>
    <r>
      <t>Adquisición de dos (2) suscripciones por DOCE (12) meses a los diarios EL ESPECTADOR Y LA REPUBLICA, para la Unidad Administrativa Especial Agencia del Inspector General de Tributos, Rentas y Contribuciones Parafiscales- ITRC</t>
    </r>
    <r>
      <rPr>
        <sz val="10"/>
        <color rgb="FF000000"/>
        <rFont val="Myriad Pro"/>
        <family val="2"/>
      </rPr>
      <t>.</t>
    </r>
  </si>
  <si>
    <t>Adquirir una (1) suscripción por DOCE (12) meses a las REVISTAS SEMANA y DINERO, para la Unidad Administrativa Especial Agencia del Inspector General de Tributos, Rentas y Contribuciones Parafiscales- ITRC</t>
  </si>
  <si>
    <t>Contrato de 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</si>
  <si>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MARCELA ESTHER BERMUDEZ NIÑO</t>
  </si>
  <si>
    <t>Carrea 67No. 94 A - 53</t>
  </si>
  <si>
    <t>C-223-1000-1</t>
  </si>
  <si>
    <t>IMPLEMENTACION SISTEMA TECNOLOGICO</t>
  </si>
  <si>
    <t>CONTRATAR LOS SEGUROS QUE AMPAREN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</si>
  <si>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hasta el 20/04/2016</t>
  </si>
  <si>
    <t>Póliza No. 1348750-4 de Suramericana Seguros S.A.  Expedida el 03/08/2015, Aprobada el 03/08/2015</t>
  </si>
  <si>
    <t>Contratar el servicio de revisión, mantenimiento y recarga de extintores existentes en las instalaciones de la Unidad Administrativa Especial Agencia del Inspector General de Tributos Rentas y Contribuciones Parafiscales –ITRC</t>
  </si>
  <si>
    <t>INSUMOS TÉCNICOS PETROLEROS SAS</t>
  </si>
  <si>
    <t>Carrera 88 C No. 95 A 66 CA 312</t>
  </si>
  <si>
    <t>20 días calendario</t>
  </si>
  <si>
    <t>Póliza No. 905-47-994000003423  de Aseguradora Solidaria  S.A.  Expedida el 12/08/2015, Aprobada el 13/08/2015</t>
  </si>
  <si>
    <t>A-2-0-4-5-12</t>
  </si>
  <si>
    <t>MANTENIMIENTO DE OTROS BIENES</t>
  </si>
  <si>
    <t>Póliza No. 29833 de ACE Seguros S.A.  Expedida el 31/08/2015, Aprobada el 31/08/2015</t>
  </si>
  <si>
    <t>Prestar servicios profesionales altamente calificados a la Subdirección de Auditoría y Gestión de Riesgos (SAGR), para la medición matemática, económica y/o estadística de los riesgos identificados por la Agencia ITRC</t>
  </si>
  <si>
    <t>QUANTIL SAS</t>
  </si>
  <si>
    <t>Carrera 7 No. 77-07</t>
  </si>
  <si>
    <t>Póliza No. 380-47-994000061349  de Aseguradora Solidaria  S.A.  Expedida el 01/09/2015, Aprobada el 01/09/2015</t>
  </si>
  <si>
    <t>Póliza No. 15-44-101154987 de Seguros del Estado S.A.  Expedida el 22/09/2015, Aprobada el 24/09/2015</t>
  </si>
  <si>
    <t>A-2-0-4-11-1: A-2-0-4-11-2</t>
  </si>
  <si>
    <t>VIATICOS Y GASTOS DE VIAJE AL EXTERIOR; VIATICOS Y GASTOS DE VIAJE AL INTERIOR.</t>
  </si>
  <si>
    <t>Prestación del servicio de renovación, soporte y mantenimiento de las licencias del software SUITE VISIÓN EMPRESARIAL –SVE de propiedad de la Agencia ITRC, así como la Adquisición de licencias adicionales del mismo software, con su soporte y mantenimiento, y la actualización y expansión de todas las licencias para uso del Módulo de Riesgos de la SUITE VISIÓN EMPRESARIAL –SVE por parte de la U.A.E Agencia ITRC.</t>
  </si>
  <si>
    <t>Póliza No. 21-44-101207530 de Seguros del Estado S.A.  Expedida el 29/09/2015, Aprobada el 30/09/2015</t>
  </si>
  <si>
    <t>Realizar la inscripción y permitir la asistencia al Foro “Sistema de Gestión Integral, Una sola Gestión Un solo Equipo”, para  el personal de la Agencia ITRC, como parte de su entrenamiento en puesto de trabajo</t>
  </si>
  <si>
    <t>Realizar la segunda fase de la Automatización del proceso de Gestión del Expediente Digital dentro de una arquitectura SOA (articulada en BPMS) y su relación con las demás áreas de la entidad como una solución integral y de acuerdo a los requerimientos de las áreas usuarias para la Unidad Administrativa Especial Agencia del Inspector General de Tributos, Rentas y Contribuciones Parafiscales – ITRC</t>
  </si>
  <si>
    <t>MACROPROYECTOS SAS</t>
  </si>
  <si>
    <t>CLL 119 # 9 C 37</t>
  </si>
  <si>
    <t>31/12/*16</t>
  </si>
  <si>
    <t>Póliza No. 11-44-101077581 de Seguros del Estado S.A.  Expedida el 27/10/2015, Aprobada el 27/10/2015</t>
  </si>
  <si>
    <t>Adquirir una solución tecnológica que permita las grabaciones digitales de audio y video con catalogación, indexación, consulta y tratamiento de las audiencias orales y la gestión y almacenamiento de documentos en formato digital que sirvan de apoyo al proceso misional de investigaciones disciplinarias de la Unidad Administrativa Especial Agencia del Inspector General de Tributos, Rentas y Contribuciones Parafiscales – ITRC</t>
  </si>
  <si>
    <t>CALL PROCESSING TECHNOLOGIES S.A.</t>
  </si>
  <si>
    <t>CRA 11 # 94 A 25 OF 701</t>
  </si>
  <si>
    <t>Póliza No. 64-44-101005647 de Seguros del Estado S.A.  Expedida el 29/10/2015, Aprobada el 30/10/2015</t>
  </si>
  <si>
    <r>
      <t xml:space="preserve">Adquirir Infraestructura Tecnológica para el fortalecimiento de la capacidad de procesamiento y almacenamiento </t>
    </r>
    <r>
      <rPr>
        <sz val="12"/>
        <color rgb="FF000000"/>
        <rFont val="Myriad Pro"/>
        <family val="2"/>
      </rPr>
      <t>en los tres ambientes, pruebas, desarrollo y producción de los sistemas de información misionales y de apoyo a la misión</t>
    </r>
    <r>
      <rPr>
        <sz val="12"/>
        <color theme="1"/>
        <rFont val="Myriad Pro"/>
        <family val="2"/>
      </rPr>
      <t xml:space="preserve"> de la U.A.E Agencia ITRC</t>
    </r>
  </si>
  <si>
    <t>UNION TEMPORAL REDCÓMPUTO LTDA – INTELLIGENT BUSINESSES SAS.</t>
  </si>
  <si>
    <t>CRA 31 A # 25 B 55</t>
  </si>
  <si>
    <t>Póliza No. 330-47-994000010415 de Aseguradora Solidaria S.A.  Expedida el 29/10/2015, Aprobada el 29/10/2015</t>
  </si>
  <si>
    <t>Implementar un Centro de Contacto Ciudadano (Call Center), que permita establecer un acceso inmediato entre la ciudadanía y la Agencia a los servicios requeridos las veinticuatro horas para la U.A.E. Agencia ITRC en la ciudad de Bogotá, mediante Acuerdo Marco de Precio de la Agencia Colombia Compra Eficiente</t>
  </si>
  <si>
    <t>CONALCRÉDITOS CONALCENTER BPO</t>
  </si>
  <si>
    <t>Cll 10 No. 4-40 piso 13 (Cali)</t>
  </si>
  <si>
    <t>hasta 25/11/16</t>
  </si>
  <si>
    <t>ARRENDAMIENTO BIENES MUEBLES</t>
  </si>
  <si>
    <t>Prestación de servicios profesionales para apoyar la fase de mantenimiento y mejora del Sistema de Gestión de Calidad a través de la ejecución de la Auditoria Interna bajo los lineamientos establecidos en las Normas ISO 9001: 2008 y NTC GP 1000:2009, de acuerdo con las actividades previstas para el mismo</t>
  </si>
  <si>
    <t>S&amp;G SOLUCIONES Y GESTIÓN SAS</t>
  </si>
  <si>
    <t>cll 103 C No. 63-39</t>
  </si>
  <si>
    <t>Póliza No. 14-44-101081041 de Seguros del Estado S.A.  Expedida el 17/11/2015, Aprobada el 18/11/2015</t>
  </si>
  <si>
    <t>OFICINA ASESORA DE PLANEACIÓN</t>
  </si>
  <si>
    <t>56-A6</t>
  </si>
  <si>
    <t>ANEXO 6 AL CONTRATO INTERADMINISTRATIVO No. 056 de 2013</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</si>
  <si>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del aeropuerto Eldorado para la U.A.E. Agencia ITRC en la ciudad de Bogotá</t>
  </si>
  <si>
    <t>939 DÍAS
604 DÍAS</t>
  </si>
  <si>
    <t>Póliza No. 11-44-101079093 de Seguros del Estado S.A.  Expedida el 10/12/2015, Aprobada el 11/12/2015</t>
  </si>
  <si>
    <t>ARRENDAMIENTO BIENES INMUEBLES; SERVICIOS DE TRANSMISIÓN DE INFORMACIÓN</t>
  </si>
  <si>
    <t xml:space="preserve">Contratar la suscripción para consulta permanente de un portafolio de información especializada tipo web en diferentes materias de importancia para todos los funcionarios de la Unidad Administrativa Especial Agencia del Inspector General de Tributos, Rentas y Contribuciones Parafiscales-ITRC </t>
  </si>
  <si>
    <t>BUSINESS TECHNOLOGIES COMPANY S.A.S.</t>
  </si>
  <si>
    <t>Carrera 16 A No. 79 - 05</t>
  </si>
  <si>
    <t>6 361200</t>
  </si>
  <si>
    <t>5 días calendario</t>
  </si>
  <si>
    <t>Póliza No. 21-44-101212776 de Seguros del Estado S.A.  Expedida el 10/12/2015, Aprobada el 10/12/2015</t>
  </si>
  <si>
    <r>
      <t>Adquisición de equipos audiovisuales para el cabal cumplimiento de las funciones de la Agencia del Inspector General de Tributos, Rentas y Contribuciones Parafiscales-ITRC</t>
    </r>
    <r>
      <rPr>
        <sz val="11.5"/>
        <color theme="1"/>
        <rFont val="Myriad Pro"/>
        <family val="2"/>
      </rPr>
      <t xml:space="preserve"> </t>
    </r>
  </si>
  <si>
    <t>SITEC SUMINISTROS S.A.S.</t>
  </si>
  <si>
    <t>Carrera 13 No. 77 - 44</t>
  </si>
  <si>
    <t>7 024668</t>
  </si>
  <si>
    <t>Póliza No. 1483621-1 de Seguros Suramericana S.A.  Expedida el 14/12/2015, Aprobada el 18/12/2015</t>
  </si>
  <si>
    <r>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t>
    </r>
    <r>
      <rPr>
        <sz val="11.5"/>
        <color rgb="FF000000"/>
        <rFont val="Myriad Pro"/>
        <family val="2"/>
      </rPr>
      <t xml:space="preserve"> del Inspector General de Tributos, Rentas y Contribuciones Parafiscales-ITRC</t>
    </r>
    <r>
      <rPr>
        <sz val="11.5"/>
        <color theme="1"/>
        <rFont val="Myriad Pro"/>
        <family val="2"/>
      </rPr>
      <t>, en el ejercicio de sus funciones, obligaciones, comisiones de estudios y demás servicios e invitaciones, que así lo exijan</t>
    </r>
  </si>
  <si>
    <t xml:space="preserve">SERVICIO AEREO A TERRITORIOS NACIONALES S.A. SATENA </t>
  </si>
  <si>
    <t>Av Eldorado 103-08 int 11</t>
  </si>
  <si>
    <t xml:space="preserve">A-2-0-4-11-2 </t>
  </si>
  <si>
    <t>VIATICOS Y GASTOS DE VIAJE AL INTERIOR.</t>
  </si>
  <si>
    <t>Actualización y soporte técnico para la ampliación de la licencia de la solución tipo appliance de EXINDA a mínimo 50Mbps  que actualmente permite la administración y segmentación de los canales de comunicación de la U.A.E. Agencia ITRC el cual incluye el soporte y los servicios conexos. (Administrador de ancho de banda)</t>
  </si>
  <si>
    <t>Póliza No. 62-44-101003776 de Seguros del Estado S.A.  Expedida el 16/12/2015, Aprobada el 18/12/2015</t>
  </si>
  <si>
    <t>Adquisición de licencias del software minero y estadístico para migración de la modalidad escritorio a  la modalidad servidor de propiedad de la Agencia ITRC</t>
  </si>
  <si>
    <t>INFORMESE SAS</t>
  </si>
  <si>
    <t>CRA 19 # 97-05 P2</t>
  </si>
  <si>
    <t>Póliza No. 1505-0013634-01 de Seguros Bolivar S.A.  Expedida el 17/12/2015, Aprobada el 18/12/2015</t>
  </si>
  <si>
    <t>Adquirir el Soporte y mantenimiento de las licencias de software de la Bodega de datos y conversión a productos SAP Sybase de propiedad la Agencia del Inspector General de Tributos, Rentas y Contribuciones Parafiscales – ITRC</t>
  </si>
  <si>
    <t>MTBASE SAS</t>
  </si>
  <si>
    <t>CLL 100 # 8 A 49 OF 1102</t>
  </si>
  <si>
    <t>Póliza No. 1003-0018772-01 de Seguros Bolivar S.A.  Expedida el 18/12/2015, Aprobada el 18/12/2015</t>
  </si>
  <si>
    <t>Adquisición de licencias y renovación de soporte y mantenimiento de las licencias de software Spector para Auditoria Forense adquiridas, como apoyo a las investigaciones disciplinarias y a las auditorias de la Unidad Administrativa Especial Agencia del Inspector General de Tributos, Rentas y Contribuciones Parafiscales</t>
  </si>
  <si>
    <t>Póliza No. 25853 de JMALUCELLI Seguros S.A.  Expedida el 18/12/2015, Aprobada el 18/12/2015</t>
  </si>
  <si>
    <t>A-2-0-4-1-8; A-2-0-4-5-13</t>
  </si>
  <si>
    <t>SOFTWARE; MANTENIMIENTO DE SOFTWARE</t>
  </si>
  <si>
    <t>Adquisición e instalación de licencias de  software de ofimática y de gestión de proyectos para la Agencia ITRC.</t>
  </si>
  <si>
    <t>cra 16 A 75-29</t>
  </si>
  <si>
    <r>
      <t xml:space="preserve">Adquirir los servicios de soporte y actualización de las licencias </t>
    </r>
    <r>
      <rPr>
        <sz val="9"/>
        <color theme="1"/>
        <rFont val="Myriad Pro"/>
        <family val="2"/>
      </rPr>
      <t>de los productos Oracle adquiridas por la Unidad Administrativa Especial Agencia del Inspector General de Tributos, Rentas y Contribuciones Parafiscales - ITRC</t>
    </r>
  </si>
  <si>
    <t>ORACLE LTDA</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</si>
  <si>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</si>
  <si>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26031 de JMALUCELLI Seguros S.A.  Expedida el 24/12/2015, Aprobada el 24/12/2015</t>
  </si>
  <si>
    <t>ÍTEM</t>
  </si>
  <si>
    <t>PLAZO INICIAL</t>
  </si>
  <si>
    <t>Secretaría General - Administrativa.</t>
  </si>
  <si>
    <t>MIGUEL A GARAY GALINDO</t>
  </si>
  <si>
    <t>DIEGO FERNANDO RODRIGUEZ RUBIANO.</t>
  </si>
  <si>
    <t>Prestación de servicios profesionales de apoyo a la gestión tics para asesorar a la Oficina Asesora de Tecnologías de la Información en la revisión, evaluación y acompañamiento  técnico  y de contratación encaminado al desarrollo del proyecto de inversión  de TICs de la Agencia ITRC</t>
  </si>
  <si>
    <t>C-223-1000-2</t>
  </si>
  <si>
    <t>COMBUSTIBLE Y LUBRICANTES</t>
  </si>
  <si>
    <t>Prestación de servicios profesionales para realizar la Auditoría de Seguimiento a la Certificación del Sistema de Gestión de la Calidad de la Agencia del Inspector General de Tributos, Rentas y Contribuciones Parafiscales”, bajo las normas NTCGP 1000:2009 e ISO 9001:2008, de acuerdo con las actividades previstas para el mismo</t>
  </si>
  <si>
    <t>Póliza No. 01 GU 67990 de Confianza Seguros S.A.  Expedida el 03/02/2016, Aprobada el 09/02/2016</t>
  </si>
  <si>
    <t>Oficina de planeación</t>
  </si>
  <si>
    <t>LA PREVISORA S.A.</t>
  </si>
  <si>
    <t>CALLE 57 No. 8B - 05 PISO 2</t>
  </si>
  <si>
    <t>3485757 EXT 5618</t>
  </si>
  <si>
    <t>hasta 10/05/2017</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</si>
  <si>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HOMBRE)</t>
  </si>
  <si>
    <t xml:space="preserve">INVERSIONES GIRATELL GIRALDO SCA </t>
  </si>
  <si>
    <t>CAR 13 No. 27 -00 OF 808</t>
  </si>
  <si>
    <t>3368755 EXT 118</t>
  </si>
  <si>
    <t>A-2-4-4-2</t>
  </si>
  <si>
    <t>Secretaría General Talento Humano</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</si>
  <si>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HOMBRE)</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</si>
  <si>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CALZADO DAMA)</t>
  </si>
  <si>
    <t>TWITY S.A.</t>
  </si>
  <si>
    <t xml:space="preserve">CALLE 12 No. 60-97 </t>
  </si>
  <si>
    <t>4203699 EXT 116</t>
  </si>
  <si>
    <t>Adquisición de dotación que incluya calzado y vestido de labor para los funcionarios de la Unidad Administrativa Especial Agencia del Inspector General de Tributos Rentas y Contribuciones Parafiscales ITRC, que adquieran el derecho durante el año 2016, según lo establecido en el decreto 1978 de 1989, por el cual se  reglamenta parcialmente la ley 70 de 1988 (DOTACIÒN VESTUARIO DAMA)</t>
  </si>
  <si>
    <t>Prestación del servicio de mantenimiento preventivo y correctivo, incluyendo el suministro de repuestos para todos los vehículos que conforman el parque automotor de la Entidad</t>
  </si>
  <si>
    <t>Póliza No. 12-44101135322 de Seguros del Estado S.A, expedida el 15/02/16 y aprobada el 15/02/2016</t>
  </si>
  <si>
    <t>MANTENIMIENTO  EQUIPO DE NAVEGACIÓN Y TRANSPORTE</t>
  </si>
  <si>
    <t>Prestar los servicios de renovación de soporte y actualización de las Licencias de I2 Analyst’s Notebook, I2 Ibase Designer, I2 Ibase User adquiridas por la Unidad Administrativa Especial Agencia del Inspector General de Tributos, Rentas y Contribuciones Parafiscales – ITRC</t>
  </si>
  <si>
    <t>Póliza No. 980-47-994000004059 de Aseguradora Solidaria de Colombia., expedida el 22/02/2016 y aprobada el 22/02/2016</t>
  </si>
  <si>
    <t>C:\Users\drosero\Documents\ITRC 2016\PROCESOS DE SELECCIÓN\TECNOLOGÍA\I2 SOFTWARE ANÁLISIS INVESTIGATIVO I2 2016</t>
  </si>
  <si>
    <t>Expedición y suministro de cinco (5) certificados digitales de función pública para SIIF Nación y sus correspondientes dispositivos de almacenamiento criptográfico (token).</t>
  </si>
  <si>
    <t>CERTICÁMARA S.A.</t>
  </si>
  <si>
    <t>Carrera 7 Número 26-20 piso 19</t>
  </si>
  <si>
    <t>30 días hábiles</t>
  </si>
  <si>
    <t>Póliza No. 980-47994000004145 de Aseguradora Solidaria de Colombia., expedida el 01/03/2016 y aprobada el 02/03/2016</t>
  </si>
  <si>
    <t>Implementar un canal de internet que soporte los servicios de colaboración y comunicaciones,  para la U.A.E. Agencia ITRC en la ciudad de Bogotá</t>
  </si>
  <si>
    <t>UT CLARO</t>
  </si>
  <si>
    <t>Carrea 7 No. 63-44</t>
  </si>
  <si>
    <t>SERVICIOS DE TRANSMISIÓN DE INFORMACIÓN</t>
  </si>
  <si>
    <t>Prestación del servicio para realización de exámenes médicos pre-ocupacionales, periódicos (programados o por cambio de ocupación), de egreso, valoraciones post incapacidad y demás actividades que hagan parte integral de los programas de Medicina preventiva y del trabajo para los funcionarios y contratistas de la Unidad Administrativa Especial Agencia del Inspector General de Tributos, Rentas y Contribuciones Parafiscales-ITRC</t>
  </si>
  <si>
    <t>DIAMÉDICAL LTDA</t>
  </si>
  <si>
    <t>Calle 81 número 19 A-12</t>
  </si>
  <si>
    <t>Póliza No.21-44-101218781 de Seguros del Estado S.A.  Expedida el 16/03/2016, Aprobada el 17/03/2016</t>
  </si>
  <si>
    <t>SERGIO FELIPE MARTINEZ BERMUDEZ</t>
  </si>
  <si>
    <t>calle 22 D sur No. 0-47 Este</t>
  </si>
  <si>
    <t>Póliza No. 2644636 de Liberty Seguros S.A.  Expedida el 29/03/2016, Aprobada el 31/03/2016</t>
  </si>
  <si>
    <t>Expedición y suministro de quince (15) certificados digitales de función pública para SIIF Nación y sus correspondientes dispositivos de almacenamiento criptográfico (token).</t>
  </si>
  <si>
    <t>Póliza No. 980-47-994000004514 de Aseguradora Solidaria de Colombia., expedida el 13/04/2016 y aprobada el 14/04/2016</t>
  </si>
  <si>
    <t>Afiliación a ICONTEC y suscripción por el término de un (1) año a la plataforma tecnológica Servicio de Información Sectorizada (S.I.S E-normas) de este mismo organismo, para uso de la Unidad Administrativa Especial Agencia del Inspector General de Tributos, Rentas y Contribuciones Parafiscales – ITRC</t>
  </si>
  <si>
    <t>Póliza No. 1922 de Berkley International Seguros S.A., expedida el 21/04/2016 y aprobada el 25/04/2016</t>
  </si>
  <si>
    <t>Prestar el servicio de soporte técnico y funcional para la estabilización los módulos del Sistema de Información y Gestión del Empleo Público (SIGEP) instalados y por instalar en la Unidad Administrativa Especial Agencia del Inspector General de Tributos, Rentas y Contribuciones Parafiscales – ITRC</t>
  </si>
  <si>
    <t>Póliza No. 33-44-101136805  de Seguros del Estado S.A.  Expedida el 28/03/2016, Aprobada el 02/05/2016</t>
  </si>
  <si>
    <t>Prestar los servicios de soporte, mantenimiento, actualización y desarrollo para los productos del software NEON adquirido por la Unidad Administrativa Especial Agencia del Inspector General de Tributos, Rentas y Contribuciones Parafiscales – ITRC</t>
  </si>
  <si>
    <t>Póliza No. 2659516 de Liberty Seguros S.A., expedida el 04/05/2016 y aprobada el 05/05/2016</t>
  </si>
  <si>
    <t>Adquirir una impresora, con sus respectivos insumos, que permita emitir las tarjetas de identificación para los funcionarios y contratistas de la Unidad Administrativa Especial Agencia del Inspector General de Tributos, Rentas y Contribuciones Parafiscales – ITRC</t>
  </si>
  <si>
    <t>IDENTIFICACIÓN PLÁSTICA S.A.S.</t>
  </si>
  <si>
    <t>Calle 75 No. 11-74</t>
  </si>
  <si>
    <t>Póliza No. 2663159 de Liberty Seguros S.A., expedida el 17/05/2016 y aprobada el 18/05/2016</t>
  </si>
  <si>
    <t>A-2-0-4-2-1</t>
  </si>
  <si>
    <t>EQUIPOS Y MÁQUINAS PARA OFICINA</t>
  </si>
  <si>
    <t>Suministro y distribución de papelería, útiles de escritorio y oficina, equipos y máquinas para oficina, requeridas para el buen desempeño de las diferentes dependencias de la Agencia del Inspector General de Tributos, Rentas y Contribuciones Parafiscales-ITRC</t>
  </si>
  <si>
    <t>PROVEINSUMOS SAS</t>
  </si>
  <si>
    <t>CALLE 6 BIS 90 A 51</t>
  </si>
  <si>
    <t>PAPELERIA, UTILES DE ESCRITORIO Y OFICINA</t>
  </si>
  <si>
    <r>
      <t xml:space="preserve">Prestación de servicios de entrenamiento teórico – práctico en pista para los funcionarios brigadistas de la </t>
    </r>
    <r>
      <rPr>
        <sz val="11"/>
        <color theme="1"/>
        <rFont val="Arial"/>
        <family val="2"/>
      </rPr>
      <t xml:space="preserve">Agencia del Inspector General de Tributos, Rentas y Contribuciones Parafiscales ITRC con una duración </t>
    </r>
    <r>
      <rPr>
        <sz val="11"/>
        <color rgb="FF000000"/>
        <rFont val="Arial"/>
        <family val="2"/>
      </rPr>
      <t>mínima de 8 horas en atención de emergencias</t>
    </r>
  </si>
  <si>
    <t>VITAL GESTION DE RIESGOS SAS</t>
  </si>
  <si>
    <t>Calle 33 sur No. 91c – 25</t>
  </si>
  <si>
    <t>Póliza No. 12-44-101139901 de Seguros del estado S.A expedida el 09/06/16 y aprobada el 13/05/2016</t>
  </si>
  <si>
    <t>Suministro y aplicación de 80 vacunas contra la INFLUENZA TETRAVALENTE (Cepa 2016) a los funcionarios y contratistas de la Unidad Administrativa Especial Agencia del Inspector General de Tributos, Rentas y Contribuciones Parafiscales ITRC</t>
  </si>
  <si>
    <t>Caja Colombiana de Subsidio Familiar - COLSUBSIDIO</t>
  </si>
  <si>
    <t>Carrera 24 número 62-50 piso 5</t>
  </si>
  <si>
    <t>Póliza No. 1633613-5 de Seguros Suramericana, expedida el 10/06/2016 y aprobada el 16/06/2016</t>
  </si>
  <si>
    <t>Contratar la prestación de servicios y apoyo logístico para el diseño, implementación de estrategias, metodologías experienciales y dinámicas, para la ejecución de la fase uno de intervención del Programa de Cultura y Clima Organizacional de la Unidad Administrativa Especial Agencia del Inspector General de Tributos Rentas y Contribuciones Parafiscales ITRC.</t>
  </si>
  <si>
    <t xml:space="preserve">RICARDO SAAVEDRA SIERRA </t>
  </si>
  <si>
    <t>Calle 12b Número 71D -31 Bloque  7 Apto 605</t>
  </si>
  <si>
    <t>Póliza No. 121-44-101224780 de Seguros del Estado., expedida el 15/06/16 y aprobada el 16/05/2016</t>
  </si>
  <si>
    <t>suministro y distribución de papelería, útiles de escritorio y oficina, equipos y máquinas para oficina, requeridas para el buen desempeño de las diferentes dependencias de la Agencia del Inspector General de Tributos, Rentas y Contribuciones Parafiscales-ITRC</t>
  </si>
  <si>
    <t>PC TECH MILLENIUM S.A.S</t>
  </si>
  <si>
    <t>Carrera 15 Número 79-05 Local 103</t>
  </si>
  <si>
    <t>Póliza No1638521-9 de Suramericana Seguros S.A., expedida el 17/06/16 y aprobada el 17/06/2016</t>
  </si>
  <si>
    <t>soporte y mantenimiento preventivo y correctivo para las UPS alojadas en el centro de cómputo con cambio, instalación y configuración de los bancos de baterías, de propiedad de la Agencia ITRC</t>
  </si>
  <si>
    <t>DISEÑO Y MANTENIMIENTO ELECTRICO INDUSTRIAL S.A.S – DIMAELI</t>
  </si>
  <si>
    <t>Calle 23 Número 9-31 Local 25</t>
  </si>
  <si>
    <t>Póliza No. 17-44-10-1142182 de Seguros del estado., expedida el 16/06/16 y aprobada el 17/05/2016</t>
  </si>
  <si>
    <t>A-2-0-4-5-5</t>
  </si>
  <si>
    <t>MANTENIMIENTO EQUIPO COMUNIACCIONES Y COMPUTACIÓN</t>
  </si>
  <si>
    <t>Prestación de servicios de apoyo a la gestión para desarrollo de las actividades programadas en el Sistema de Bienestar Social Laboral de la Agencia ITRC, dirigidas a sus servidores públicos, en el marco de las competencias y funciones de la Caja de Compensación Familiar</t>
  </si>
  <si>
    <r>
      <t>CAJA DE COMPENSACION FAMILIAR COMPENSAR</t>
    </r>
    <r>
      <rPr>
        <sz val="11"/>
        <color theme="1"/>
        <rFont val="Arial"/>
        <family val="2"/>
      </rPr>
      <t xml:space="preserve"> </t>
    </r>
  </si>
  <si>
    <t>Póliza No. 43321888 de CHUBB DE COLOMBIA S.A., expedida el 20/06/2016, y aprobada el 20/06/16</t>
  </si>
  <si>
    <t>Contratar la póliza de cumplimiento que garanticen la ejecución del Contrato de Arrendamiento N°OP-DC-CA-594-16, suscrito entre OPAIN S.A. y la Agencia ITRC</t>
  </si>
  <si>
    <t>SEGUROS DEL ESTADO</t>
  </si>
  <si>
    <t>Carrera 11 No. 90-20</t>
  </si>
  <si>
    <t>1 dìa</t>
  </si>
  <si>
    <t>Contratar los servicios profesionales de consultoría para el diseño, definición, documentación y recomendaciones necesarias, del PETI, de la arquitectura empresarial y de procesos, inteligencia de negocios y servicios electrónicos para la U.A.E Agencia ITRC, con la finalidad de alinear las estrategias de TI con él plan estratégico institucional, y con la estrategia de gobierno en línea, direccionándolas a las necesidades institucionales</t>
  </si>
  <si>
    <t>GROW DATA SAS</t>
  </si>
  <si>
    <t>carrera 15 No. 85-29</t>
  </si>
  <si>
    <t>Pòliza No. 21-44-101225372 de Seguros del Estado., expedida el 24/06/2016, aprobada el 28/06/16</t>
  </si>
  <si>
    <t>IMPLEMENTACIÓN DEL SISTEMA DE INFORMACIÓN PARA LA DETECCIÓNM DEL FRAUDE Y LA CORRUPCIÓN</t>
  </si>
  <si>
    <t>Contratar una consultoría especializada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</si>
  <si>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300 días</t>
  </si>
  <si>
    <t>Póliza No. 21-44-101225726 de SEGUROS DEL ESTADO S.A., expedida el 30/06/2016, aprobada el 30/06/16</t>
  </si>
  <si>
    <t>Adquirir una (1) suscripción por DOCE (12) meses a los diarios EL TIEMPO y PORTAFOLIO, para la Unidad Administrativa Especial Agencia del Inspector General de Tributos, Rentas y Contribuciones Parafiscales- ITRC</t>
  </si>
  <si>
    <t>Alquiler de espacio para auto almacenamiento temporal de 80 metros cùbicos del inmueble ubicado en la Calle 144 No. 46-54, de la ciudad de Bogotà D.C., identificado con la matricula inmobiliaria No. 50N-234849</t>
  </si>
  <si>
    <t>MÁS METROS SAS</t>
  </si>
  <si>
    <t>Calle 135 No. 46-55</t>
  </si>
  <si>
    <t>Prestaciòn de servicios profesionales para apoyar la fase de mantenimiento y mejora del Sistema de Gestiòn de Calidad a travès de la ejecuciòn de la Auditoria Interna bajo los lineamientos establecidos en las Normas ISO 9001:2008 y NTC GP 100:2009, de acuerdo con las actividades previtas para el mismo</t>
  </si>
  <si>
    <t>SOLUCIONES Y GESTION SAS</t>
  </si>
  <si>
    <t>Calle 103C No. 63-39</t>
  </si>
  <si>
    <t>Póliza No.  14-44-101086333 de Seguros del Estado., expedida el 11/08/2016, aprobada el 11/08/2016</t>
  </si>
  <si>
    <t>REMUNERACIÒN SERVICIOS TÈCNICOS</t>
  </si>
  <si>
    <t>Adquirir una (1) suscripción por DOCE (12) meses a los diarios LA REPÙBLICA Y EÑ ESPECTADOR, para la Unidad Administrativa Especial Agencia del Inspector General de Tributos, Rentas y Contribuciones Parafiscales- ITRC</t>
  </si>
  <si>
    <t xml:space="preserve">EDITORIAL EL GLOBO S.A </t>
  </si>
  <si>
    <t>Calle 25 D Bis No. 102A- 63</t>
  </si>
  <si>
    <t>Contratar la prestaciòn de servicios de revisiòn matenimiento y recarga de extintores en las instalaciones de la Unidad Administrativa Especial Agencia del Inspector General de Tributos Rentas y Contribuciones Parafiscales - ITRC, de acuerdo con las especificaciones tècnicas y con el fin de cumplir con la norma de seguridad industrial.</t>
  </si>
  <si>
    <t>TECNOINDUSTRIAL DE EXTINTORES Y FUMIGACIONES</t>
  </si>
  <si>
    <t>Avenida 1ª de mayo No. 6-74 sur</t>
  </si>
  <si>
    <t>20 DIAS</t>
  </si>
  <si>
    <t>Póliza No. 17-44-101143433 de Seguros del Estado S.A, expedida el 24/08/2016, aprobada el 25/08/16</t>
  </si>
  <si>
    <t>MANTENIMEINTO DE OTROS BIENES</t>
  </si>
  <si>
    <t>CONTRATAR LOS SEGUROS QUE AMPARER LOS INTERESES PATRIMONIALES ACTUALES Y FUTUROS, ASÍ COMO LOS BIENES DE PROPIEDAD DE LA UNIDAD ADMINISTRATIVA ESPECIAL AGENCIA DEL INSPECTOR GENERAL DE TRIBUTOS, RENTAS Y CONTRIBUCIONES PARAFISCALESQUE ESTÉN BAJO SU RESPONSABILIDAD Y CUSTODIA Y AQUELLOS QUE SEAN ADQUIRIDOS PARA DESARROLLAR LAS FUNCIONES INHERENTES A SU ACTIVIDAD Y CUALQUIER OTRA PÓLIZA DE SEGUROS QUE REQUIERA LA ENTIDAD EN EL DESARROLLO DE SU ACTIVIDAD</t>
  </si>
  <si>
    <t>AXA COLPATRIA SEGUROS SA</t>
  </si>
  <si>
    <t>Carrera 7 No. 24-89 Torre Colpatria</t>
  </si>
  <si>
    <t>276 DIAS</t>
  </si>
  <si>
    <t>Póliza No. 18-44-101045467 de Seguros del Estado S.A., expedida el 25/08/2016, aprobada el 25/08/2016</t>
  </si>
  <si>
    <r>
      <t xml:space="preserve">Adquisición de kits de emergencia y elementos de seguridad y salud en el trabajo para los funcionarios de la </t>
    </r>
    <r>
      <rPr>
        <sz val="11"/>
        <color theme="1"/>
        <rFont val="Arial"/>
        <family val="2"/>
      </rPr>
      <t>Unidad Administrativa Especial Agencia del Inspector General de Tributos, Rentas y Contribuciones Parafiscales ITRC</t>
    </r>
  </si>
  <si>
    <t>C&amp;P LICITACIONES Y CONSULTORIA SAS</t>
  </si>
  <si>
    <t>Avenida calle 64C No. 68B -75</t>
  </si>
  <si>
    <t>20 dìas hábiles</t>
  </si>
  <si>
    <t>Póliza No. 32786 de Jmalucelli Seguros  S.A., expedida el 05/09/2016, aprobada el 06/09/16</t>
  </si>
  <si>
    <t>Adquirir una solución de seguridad perimetral instalada, configurada, parametrizada y puesta en funcionamiento para el fortalecimiento de la Seguridad de la Información del Centro de Datos de la U.A.E. Agencia ITRC.</t>
  </si>
  <si>
    <t>COMPAÑÍA DE INGENIEROS DE SISTEMAS ASOCIADOS. COINSA LTDA</t>
  </si>
  <si>
    <t xml:space="preserve">Carrera 35 46-48 Bucaramanga </t>
  </si>
  <si>
    <t>Póliza No. 1695250-0 de Suramaricana Seguros  S.A., expedida el 14/09/2016, aprobada el 16/09/16</t>
  </si>
  <si>
    <t>Prestación del servicio a la Agencia ITRC, como agencia creativa y/o central de medios, para las actividades de conceptualización, creación, producción y difusión de campañas de comunicación, con el fin de ser divulgadas a través de diferentes medios de comunicación social tradicionales, virtuales y alternativos. Así como el diseño, producción y entrega de Material POP acorde con los lineamientos de la Entidad</t>
  </si>
  <si>
    <t>BIG MEDIA PUBLICIDAD SAS</t>
  </si>
  <si>
    <t>CARRERA 19 A 90-13 OF 712</t>
  </si>
  <si>
    <t>Póliza No. 36-44-101035597 de Seguros del Estado  S.A., expedida el 14/09/2016, aprobada el 16/09/16</t>
  </si>
  <si>
    <t>CONVENIO INTERADMINISTRATIVO</t>
  </si>
  <si>
    <t>Aunar los esfuerzos de ambas entidades con la finalidad de desarrollar conjuntamente actividades de interés común, propias de las funciones de las dos entidades, que permitan contribuir de manera efectiva a la definición e implementación de estrategias y políticas para la detención, prevención y fortalecimiento tecnológico del fraude y la corrupción, así como las malas prácticas en la administración</t>
  </si>
  <si>
    <t>AUDITORÍA GENERAL DE LA REPÚBLICA</t>
  </si>
  <si>
    <t>Edificio Gran Estación II piso 10</t>
  </si>
  <si>
    <t>Adquirir una (1) suscripción por DOCE (12) meses a las revistas SEMANA y DINERO para la Unidad Administrativa Especial Agencia del Inspector General de Tributos, Rentas y Contribuciones Parafiscales- ITRC</t>
  </si>
  <si>
    <t>a-2-0-4-7-5</t>
  </si>
  <si>
    <t>SELECCIÓN ABREVIADA POR SUBASTA INVERSA</t>
  </si>
  <si>
    <t>Adquirir un aire acondicionado de Inrow, instalado, configurado y su puesta en funcionamiento para el fortalecimiento de las condiciones ambientales del Centro de Datos de la U.A.E. Agencia ITRC</t>
  </si>
  <si>
    <t>SV INGENIERÍA LIMITADA</t>
  </si>
  <si>
    <t>CARRERA 21 63 B 49</t>
  </si>
  <si>
    <t>347 84 66 Ext. 103</t>
  </si>
  <si>
    <t>Póliza No. 1696963-8 de Suramaricana Seguros  S.A., expedida el 16/09/2016, aprobada el 20/09/16</t>
  </si>
  <si>
    <t>Contratar las pólizas para los vehículos de la Agencia ITRC</t>
  </si>
  <si>
    <t>hasta 29/05/17</t>
  </si>
  <si>
    <t>Prestación de servicios profesionales de capacitación para entrenamiento en puesto de trabajo a funcionarios de la Agencia en el tema de NICSP, para el fortalecimiento de sus competencias laborales</t>
  </si>
  <si>
    <t>PARKER RANDALL COLOMBIA SAS</t>
  </si>
  <si>
    <t>carrera 11 93-53 of 203</t>
  </si>
  <si>
    <t>SERVICIOS DE CAPACITACIÒN</t>
  </si>
  <si>
    <t>Póliza No. GU067733 de Compañía Aseguradora de Finanzas confianza S.A, expedida el 26/10/2016, aprobada el 26/10/2016</t>
  </si>
  <si>
    <t>Adquirir el Servicio de actualización de Software y Soporte Técnico en Modalidad Empresarial de las licencias de software SAP de propiedad de la Agencia del Inspector General de Tributos, Rentas y Contribuciones Parafiscales – ITRC</t>
  </si>
  <si>
    <t xml:space="preserve">MT BASE SAS </t>
  </si>
  <si>
    <t>Póliza No.1003002014501 de Seguros Comerciales Bolívar expedida el 30/11/2016, aprobada el 01/12/2016</t>
  </si>
  <si>
    <t>Adquisición de llantas para los vehículos de la Agencia ITRC.</t>
  </si>
  <si>
    <t>A-2-0-4-4-6</t>
  </si>
  <si>
    <t>LLANTAS Y ACCESORIOS</t>
  </si>
  <si>
    <t>Prestar el servicio de generación y realización de la rendición de cuentas 2015-2016 y la difusión del SPFC (sistema para la prevención del fraude y la corrupción), en formato broadcast Quality High Definition, con emisión de video en vivo a través de streaming web compatible con dispositivos móviles, con el fin de transmitir en vivo a través de la página de la Agencia ITRC, con las características requeridas por la entidad</t>
  </si>
  <si>
    <t>CARRERA 23 # 150-28</t>
  </si>
  <si>
    <t>Póliza No.15-44-101173795 de Seguros del Estado S.A., expedida el 06/12/16, aprobada el 09/12/2016</t>
  </si>
  <si>
    <t>INSTITUCIONAL STAR SERVICES LTDA</t>
  </si>
  <si>
    <t>CARRERA 68 H 74 B 33</t>
  </si>
  <si>
    <t>Prestación del servicio de renovación, soporte y mantenimiento del software SUITE VISIÓN EMPRESARIAL –SVE de propiedad de la Agencia ITRC</t>
  </si>
  <si>
    <t>Póliza No. 21-44-101237348 de Seguros del Estado  S.A., expedida el 15/12/2016, aprobada el 19/12/16</t>
  </si>
  <si>
    <r>
      <t xml:space="preserve">Renovación, soporte y mantenimiento del software VERIATO de propiedad de la Agencia </t>
    </r>
    <r>
      <rPr>
        <sz val="11"/>
        <color theme="1"/>
        <rFont val="Arial"/>
        <family val="2"/>
      </rPr>
      <t>del Inspector General de Tributos, Rentas y Contribuciones Parafiscales</t>
    </r>
  </si>
  <si>
    <t>carrera 12 98-64 of 506</t>
  </si>
  <si>
    <t>Póliza No. 21-44-101237481 de Seguros del Estado  S.A., expedida el 16/12/2016, aprobada el 19/12/16</t>
  </si>
  <si>
    <t>Adquirir los servicios renovación, soporte técnico y actualización de la plataforma y licencias para la solución de protección de malware avanzado para mitigación de APTs y de antivirus adquirida por la Unidad Administrativa Especial Agencia del Inspector General de Tributos, Rentas y Contribuciones Parafiscales</t>
  </si>
  <si>
    <t>Póliza No. 96-44-101125973 de Seguros del Estado expedida el 20/12/2016, aprobada el 20/12/16</t>
  </si>
  <si>
    <t>Prestar el servicio de publicación y difusión de un reportaje periodístico e informativo en la revista del congreso de la república, el cual incluya la gestión misional de la entidad, de acuerdo con las características requeridas por la Agencia ITRC</t>
  </si>
  <si>
    <t>REVISTA DEL CONGRESO</t>
  </si>
  <si>
    <t>CRA 16 93-99</t>
  </si>
  <si>
    <t>Póliza No. 11-44-101096151 de Seguros del Estado  S.A., expedida el 21/12/2016, aprobada el 22/12/16</t>
  </si>
  <si>
    <t>Adquirir la renovación del servicio de soporte y mantenimiento para la infraestructura tecnológica Hewlett Packard alojadas en el centro de cómputo, de propiedad de la Agencia ITRC</t>
  </si>
  <si>
    <t>Póliza No. 64-44-101008790 de Seguros del Estado  S.A., expedida el 23/12/2016, aprobada el 23/12/16</t>
  </si>
  <si>
    <t>Adquisición de licencias de Software de Ofimática, de gestión de proyectos y de administración de documentos para la Agencia del Inspector General de Tributos, Rentas y Contribuciones Parafiscales-ITRC por medio de los Acuerdo Marco de Precio</t>
  </si>
  <si>
    <t>UT SOFTWARE Y SERVICIOS EFICIENTES</t>
  </si>
  <si>
    <t>Vía Siberia Cota 100 MT BG 44 45 CLIS Vuelta Grande Cota</t>
  </si>
  <si>
    <t>15716/15816</t>
  </si>
  <si>
    <t>A-2-0-4-1-8/C-223-1000-2</t>
  </si>
  <si>
    <t>SOFTWARE/IMPLEMENTACIÓN DEL SISTEMA DE INFORMACIÓN PARA LA DETECCIÓNM DEL FRAUDE Y LA CORRUPCIÓN.</t>
  </si>
  <si>
    <t>99316/99416</t>
  </si>
  <si>
    <t>Adquisición de Licencias y renovación de soporte y mantenimiento de las licencias del software minero y estadístico de propiedad de la Agencia ITRC</t>
  </si>
  <si>
    <t>Póliza No. 1505-0015865-01 de Seguros Comerciales Bolívar, expedida el 28/12/2016, aprobada el 28/12/16</t>
  </si>
  <si>
    <t>IMPLEMENTACIÓN DEL SISTEMA DE INFORMACIÓN PARA LA DETECCIÓNM DEL FRAUDE Y LA CORRUPCIÓN.</t>
  </si>
  <si>
    <t>Carrera 67No. 94 A - 53</t>
  </si>
  <si>
    <t>C-1304-1000-1</t>
  </si>
  <si>
    <t xml:space="preserve">FREDY WILSON MANCERA </t>
  </si>
  <si>
    <t>Calle 42 F Sur 72 I 38 Alejandra 5 Casa 87</t>
  </si>
  <si>
    <t>CARLOS ANDRES VARGAS CASTIBLANCO</t>
  </si>
  <si>
    <t>Diag 89 A No. 117-50 Int 8 Apto 503. Ciudadela Colsubsidio</t>
  </si>
  <si>
    <t>Póliza No. 01 GU071533 de Compañía Aseguradora de Finanzas confianza S.A, expedida el 18/01/2017, aprobada el 24/01/2017</t>
  </si>
  <si>
    <r>
      <t>HEINSOHN HUMAN GLOBAL SOLUTIONS S.A.S</t>
    </r>
    <r>
      <rPr>
        <sz val="12"/>
        <color theme="1"/>
        <rFont val="Calibri"/>
        <family val="2"/>
        <scheme val="minor"/>
      </rPr>
      <t>.</t>
    </r>
  </si>
  <si>
    <t>Póliza No. 33-44-101151190 de SEGUROS DEL ESTADO S.A., Anexo 1, expedida el 03/02/2017 y aprobada el 03/02/17</t>
  </si>
  <si>
    <t>Contratar los servicios de una agencia de viajes legalmente constituida para el suministro de pasajes aéreos en rutas nacionales e internacionales y servicios complementarios, para el desplazamiento de los funcionarios y/o contratistas de la Unidad Administrativa Especial Agencia del Inspector General de Tributos, Rentas y Contribuciones Parafiscales-ITRC, en el ejercicio de sus funciones, obligaciones, comisiones de estudios y demás servicios e invitaciones, que así lo exijan</t>
  </si>
  <si>
    <t>SUBATOURS SAS</t>
  </si>
  <si>
    <t>Cra 92 No. 147 B 68 Of 206</t>
  </si>
  <si>
    <t>A-2-0-4-11-1; A-2-0-4-11-2</t>
  </si>
  <si>
    <t>VIATICOS Y GASTOS DE VIAJE AL EXTERIOR; VIATICOS Y GASTOS DE VIAJE AL INTERIOR</t>
  </si>
  <si>
    <t>Servicio de soporte, mantenimiento y personalización para la solución tecnológica de grabaciones digitales de audio y video para las audiencias móviles, que sirve de apoyo al proceso misional de investigaciones disciplinarias de la Unidad Administrativa Especial Agencia del Inspector General de Tributos, Rentas y Contribuciones Parafiscales– ITRC</t>
  </si>
  <si>
    <t>CRA 11 94 a 25 OF 701</t>
  </si>
  <si>
    <t>Póliza No. 64-44-101009119 de SEGUROS DEL ESTADO S.A., expedida el 17/02/2017, aprobada el 22/02/2017</t>
  </si>
  <si>
    <t>Adquirir el Soporte técnico presencial a los procesos implementados y a los procesos de digitalización del SIGII y la Migración de licencias de la Plataforma Forest BPMS de número limitado de procesos o Licenciamiento estándar a número ilimitado de procesos o Licenciamiento Empresarial, y el soporte y mantenimiento de estas licencias por un año, de propiedad de la Agencia ITRC</t>
  </si>
  <si>
    <t>MACRO PROYECTOS S.A.S</t>
  </si>
  <si>
    <t>CALLE 119 9C 37</t>
  </si>
  <si>
    <t>Póliza No. 11-44-101101359 de SEGUROS DEL ESTADO S.A., expedida el 21/02/2017 y aprobada el 22/02/2017</t>
  </si>
  <si>
    <t>HENRY ALBERTO AGUILAR TOVAR</t>
  </si>
  <si>
    <t>CRR 104 A BIS 60-37 MZ 3 CASA 141</t>
  </si>
  <si>
    <t>8 meses</t>
  </si>
  <si>
    <t>Arrendamiento de espacio para el traslado, custodia y almacenamiento de documentos y otros elementos de la Agencia ITRC, en el inmueble ubicado en la Calle 144 No. 46-54 de la ciudad de Bogotá D.C., identificado con la matrícula inmobiliaria No. 50N-234849</t>
  </si>
  <si>
    <t>02/15/17</t>
  </si>
  <si>
    <t>Contratar la prestación del servicio de mantenimiento preventivo y correctivo, incluyendo el suministro de repuestos para todos los vehículos que conforman el parque automotor de la Entidad</t>
  </si>
  <si>
    <t>PRECAR LTDA</t>
  </si>
  <si>
    <t>Calle 20 C 44-60</t>
  </si>
  <si>
    <t>Póliza No. 2777443 de Liberty Seguros S.A, expedida el 09/03/2017, aprobada el 10/03/2017</t>
  </si>
  <si>
    <t>MANTENIMIENTO EQUIPO DE NAVEGACIÓN Y TRANSPORTE</t>
  </si>
  <si>
    <t>Prestación del servicio para realización de exámenes médicos pre-ocupacionales, periódicos (programados o por cambio de ocupación), de egreso, valoraciones post incapacidad para los funcionarios y contratistas de la Unidad Administrativa Especial Agencia del Inspector General de Tributos, Rentas y Contribuciones Parafiscales-ITRC</t>
  </si>
  <si>
    <t>BIENESTAR Y SALUD EMPRESARIAL SAS</t>
  </si>
  <si>
    <t>60 No. 15 A 26</t>
  </si>
  <si>
    <t>Póliza No. 2780235 de Liberty Seguros S.A., expedida el 16/03/2017, aprobada el 17/03/2017</t>
  </si>
  <si>
    <t>Expedición y suministro de veinte certificados digitales de función pública para SIIF Nación y sus correspondientes dispositivos de almacenamiento criptográfico (token</t>
  </si>
  <si>
    <t>CITISEG SAS</t>
  </si>
  <si>
    <t>Carrera 13 A No. 28-38 MANZ 1 Local 142</t>
  </si>
  <si>
    <t>Póliza No.40490 de JMALUCELLI  TRAVELERS SEGUROS S.A., expedida el 21/03/2017, aprobada el 23/03/17</t>
  </si>
  <si>
    <t>Contratar la realización de Estudios de Seguridad para los candidatos a desempañar cargos en la Subdirección de Auditoría y Gestión del Riesgo de la Unidad Administrativa Especial Agencia del Inspector General de Tributos, Rentas y Contribuciones Parafiscales- ITRC, a fin de que se verifique y compruebe el grado de confiabilidad del recurso humano a vincular</t>
  </si>
  <si>
    <t>Póliza No. 21-44-101243678 de SEGUROS DEL ESTADO S.A., expedida el 24/03/2017, aprobada el 28/03/17</t>
  </si>
  <si>
    <t>Adquirir servicios profesionales de productos Microsoft, para la Agencia ITRC.</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</si>
  <si>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DAMA)</t>
  </si>
  <si>
    <t>INVERSIONES SARA DE COLOMBIA SAS</t>
  </si>
  <si>
    <t>KM 1,5 VÌA SIBERIA COTA, POTRERO CHICO, PARQUE EMPRESARIAL SAN MIGUEL, BODEGA 11B</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</si>
  <si>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DAMA)</t>
  </si>
  <si>
    <t>SPARTA SHOES SAS</t>
  </si>
  <si>
    <t>DIAG 17 C SUR 25-26</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</si>
  <si>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VESTUARIO HOMBRE)</t>
  </si>
  <si>
    <t>DGERARD MG SAS</t>
  </si>
  <si>
    <t>CARRERA 19 15-22 SUR</t>
  </si>
  <si>
    <t>Adquisición de dotación que incluya calzado y vestido de labor para los funcionarios de la Unidad Administrativa Especial Agencia del Inspector General de Tributos Rentas y Contribuciones Parafiscales ITRC, que adquieran el derecho durante el año 2017, según lo establecido en el decreto 1978 de 1989, por el cual se  reglamenta parcialmente la ley 70 de 1988 (DOTACIÒN CALZADO HOMBRE)</t>
  </si>
  <si>
    <t>carrera 8 20-56</t>
  </si>
  <si>
    <t>UT BIOLIMPIEZA</t>
  </si>
  <si>
    <t>Calle 94B 60-15 of 201</t>
  </si>
  <si>
    <t>CONTRATAR EL SEGURO QUE AMPARE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t>
  </si>
  <si>
    <t>Adquisición de cintas magnéticas o Datacartridge LTO 5 para la generación de copias de seguridad de la Unidad Administrativa Del Inspector General de Tributos, Rentas y Contribuciones Parafiscales ITRC</t>
  </si>
  <si>
    <t>Compañía Comercial Curacao de Colombia S.A.</t>
  </si>
  <si>
    <t>Carrera 45 No. 58ª- 78</t>
  </si>
  <si>
    <t>Póliza No. 100073921 de COMPAÑÍA MUNDIAL DE SEGUROS S.A., expedida el 06/06/2017, aprobada el 12/06/17</t>
  </si>
  <si>
    <t>Contratar el mantenimiento preventivo y correctivo con repuestos, del sistema del control de acceso de la Unidad Administrativa Especial Agencia del Inspector General de Tributos, Rentas y Contribuciones Parafiscales ITRC</t>
  </si>
  <si>
    <t>SEDATECH S.A.S</t>
  </si>
  <si>
    <t>Calle 19 sur # 12F – 17 P2</t>
  </si>
  <si>
    <t>Póliza No. 1871456-5 de SEGUROS GENERALES SURAMERICANA S.A., expedida el 12/06/2017, aprobada el 12/06/17,</t>
  </si>
  <si>
    <t>MANTENIMIENTO EQUIPO DE COMUNICACIONES Y COMPUTACIÓN</t>
  </si>
  <si>
    <t>SELECCIÓN ABREVIADA POR MENOR CUANTÍA</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</si>
  <si>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Agencia ITRC</t>
  </si>
  <si>
    <t>CENTURY MEDIA SAS</t>
  </si>
  <si>
    <t>CARRERA 53 114-08</t>
  </si>
  <si>
    <t>Póliza No. 21-44-101248597de SEGUROS DEL ESTADO S.A, expedida el13/06/2017, aprobada el 14/07/17.</t>
  </si>
  <si>
    <t>Oficina de comunicaciones</t>
  </si>
  <si>
    <t>Póliza No. GU124791 de SEGUROS CONFIANZA S.A, expedida el 30/06/2017, aprobada el 05/07/17</t>
  </si>
  <si>
    <t>Póliza No. 2817615 de LIBERTY SEGUROS S.A, expedida el 06/07/2017, aprobada el 07/07/2017</t>
  </si>
  <si>
    <r>
      <t xml:space="preserve">Adquirir los servicios de soporte y actualización de las licencias </t>
    </r>
    <r>
      <rPr>
        <sz val="9"/>
        <color theme="1"/>
        <rFont val="Calibri"/>
        <family val="2"/>
        <scheme val="minor"/>
      </rPr>
      <t>de los productos Oracle adquiridas por la Unidad Administrativa Especial Agencia del Inspector General de Tributos, Rentas y Contribuciones Parafiscales - ITRC</t>
    </r>
  </si>
  <si>
    <t>Adquisición de equipos periféricos como apoyo a las diligencias de audiencias pública realizadas por le Entidad. Microfono USB y Teclado inalámbrico.</t>
  </si>
  <si>
    <t>PANAMERICANA LIBRERÍA Y PAPELERÍA S.A.</t>
  </si>
  <si>
    <t>Calle 12 34-20</t>
  </si>
  <si>
    <t>42117/42217</t>
  </si>
  <si>
    <r>
      <t xml:space="preserve">Prestación de servicios para el entrenamiento en pista de la Brigada de Emergencia de la U.A.E </t>
    </r>
    <r>
      <rPr>
        <sz val="11"/>
        <color theme="1"/>
        <rFont val="Calibri"/>
        <family val="2"/>
        <scheme val="minor"/>
      </rPr>
      <t>Agencia del Inspector General de Tributos, Rentas y Contribuciones Parafiscales ITRC</t>
    </r>
  </si>
  <si>
    <t>Póliza No.12-44-101156318 de SEGUROS DEL ESTADO S.A., expedida el 11/07/2017, aprobada el 17/07/2017</t>
  </si>
  <si>
    <t>Suministro y aplicación de la vacuna contra la INFLUENZA TETRAVALENTE (Cepa 2017) a los funcionarios y contratistas de la Unidad Administrativa Especial Agencia del Inspector General de Tributos, Rentas y Contribuciones Parafiscales ITRC</t>
  </si>
  <si>
    <t>Póliza No.GU073800 de Compañía Aseguradora de Fianzas S.A CONFIANZA, expedida el 11/07/2017, aprobada el 17/07/2017</t>
  </si>
  <si>
    <t>Contratar el servicio de intermediación de seguros, asesoría integral, permanente y acompañamiento en el proceso de selección y manejo de las Pólizas que constituyen el Programa de Seguros de la Agencia ITRC. Para amparar adecuadamente a las personas, bienes muebles e inmuebles e intereses patrimoniales de la Agencia y de aquellos que legalmente sea o llegare a ser responsable, cualquiera sea su procedimiento jurídico o normativo</t>
  </si>
  <si>
    <t>De acuerdo con el programa de seguros</t>
  </si>
  <si>
    <t>Póliza No.21-44-101250603 de SEGUROS DEL ESTADO S.A Anexo 1, expedida el 18/07/2017, aprobada el 21/07/2017</t>
  </si>
  <si>
    <t>El suministro y distribución de Papelería, Útiles de escritorio y oficina, equipos y máquinas para oficina, requeridas para el buen desempeño de las diferentes dependencias de la Agencia del Inspector General de Tributos, Rentas y Contribuciones Parafiscales. ITRC</t>
  </si>
  <si>
    <t>Carrera 68H No. 74B-33</t>
  </si>
  <si>
    <t>Póliza No.14-44-101092646 de SEGUROS DEL ESTADO S.A, expedida el 18/07/2017, aprobada el 19/07/2017</t>
  </si>
  <si>
    <t>PAPELERÍA, ÚTILES DE ESCRITORIO Y OFICINA</t>
  </si>
  <si>
    <t>Adquirir una (1) suscripción por DOCE (12) meses al diario EL ESPECTADOR, para la Unidad Administrativa Especial Agencia del Inspector General de Tributos, Rentas y Contribuciones Parafiscales- ITRC</t>
  </si>
  <si>
    <t>COMUNICAN S.A.</t>
  </si>
  <si>
    <t>Calle 103 No. 69B -43 TORRE 5</t>
  </si>
  <si>
    <t>Prestación de servicios de apoyo a la gestión para desarrollo de actividades de bienestar dirigidas a los servidores públicos de la Agencia, en el marco de las competencias y funciones de la Caja de Compensación Familiar</t>
  </si>
  <si>
    <t>Póliza No. 48779 de JCMALUCELLI TRAVELERS., expedida el 11/08/2017, aprobada el 17/08/2017</t>
  </si>
  <si>
    <t>Prestación del servicio de soporte y mantenimiento del software SUITE VISIÓN EMPRESARIAL –SVE de propiedad de la Agencia ITRC</t>
  </si>
  <si>
    <t>Póliza No. 21-44-101253048 de Seguros del Estado S.A., expedida el 23/08/2017, aprobada el 28/08/2017</t>
  </si>
  <si>
    <t>Contratar el desarrollo de jornadas de clima organizacional con la finalidad de fortalecer el ambiente laboral y la gestión institucional en la Agencia ITRC</t>
  </si>
  <si>
    <t>PSICOPROYECTOS SAS</t>
  </si>
  <si>
    <t>Calle 83 a sur 63-07 Medellín</t>
  </si>
  <si>
    <t>057 4 3093284</t>
  </si>
  <si>
    <t>Póliza No.33-44-101159704 de SEGUROS DEL ESTADO S.A., expedida el 30/08/2017, aprobada el 01/09/2017</t>
  </si>
  <si>
    <t>Adquisición de elementos de seguridad Industrial y elementos de protección personal para los servidores de la Unidad Administrativa Especial Agencia del Inspector General de Tributos, Rentas y Contribuciones Parafiscales ITRC</t>
  </si>
  <si>
    <t>TECNOLOGIA BIOMEDICA Y SUMINISTROS LTDA</t>
  </si>
  <si>
    <t>Carrera 7G Número 152ª – 05 Oficina 101</t>
  </si>
  <si>
    <t>20 días hábiles</t>
  </si>
  <si>
    <t>Póliza No.12-44-101158266 de SEGUROS DEL ESTADO S.A., expedida el 04/09/2017, aprobada el 05/09/2017</t>
  </si>
  <si>
    <t>Adquirir el Soporte técnico presencial a los procesos implementados y a los procesos de digitalización del SIGII para garantizar su funcionalidad y el aprovechamiento de la información procesada en la entidad</t>
  </si>
  <si>
    <t>31/12/0217</t>
  </si>
  <si>
    <t>Póliza No.11-44-101109774 de SEGUROS DEL ESTADO S.A, expedida el 04/09/2017, aprobada el 05/09/2017</t>
  </si>
  <si>
    <t xml:space="preserve">CONVENIO </t>
  </si>
  <si>
    <t>Aunar esfuerzos, en el campo de la investigación buscando la transferencia de saberes y conocimiento, conducentes a desarrollar propuestas académicas y técnicas para consolidar y mejorar la política de integridad, transparencia y anticorrupción respecto de las entidades vigiladas por la Agencia ITRC</t>
  </si>
  <si>
    <t>UNIVERSIDAD DEL ROSARIO</t>
  </si>
  <si>
    <t>Calle 12 C 6-25</t>
  </si>
  <si>
    <t>5 AÑOS</t>
  </si>
  <si>
    <t>Contratar los servicios de nube privada II, para la implementaciòn del centro alterno de la Agencia ITRC</t>
  </si>
  <si>
    <t>IFX NETWORKS COLOMBIA SAS</t>
  </si>
  <si>
    <t>Dg 97 17-60 p4</t>
  </si>
  <si>
    <t>Adquisición de destructora de papel para la Subdirección de Auditoría de la Agencia ITRC.</t>
  </si>
  <si>
    <t>EQUIPOS Y MAQUINAS PARA OFICINA</t>
  </si>
  <si>
    <t>Contratar la prestación de servicios para la revisión, mantenimiento y recarga de extintores existentes en las instalaciones de la Unidad Administrativa Especial Agencia del Inspector General de Tributos Rentas y Contribuciones Parafiscales –ITRC, de acuerdo a la normatividad vigente en materia de seguridad industrial</t>
  </si>
  <si>
    <t>EDER GIONANNY CASTIBLANCO Y/O TECNOINDUSTRIAL DE EXTINTORES Y FUMIGACIONES</t>
  </si>
  <si>
    <t>15 días hábiles</t>
  </si>
  <si>
    <t>Póliza No. 17-44-101156151 Anexo 1 de Seguros del Estado S.A, expedida el 19/10/2017, APROBADA EL 19/10/17</t>
  </si>
  <si>
    <t>Contratar la renovación anual del servicio de soporte y mantenimiento de las licencias del software minero y estadístico para la Agencia ITRC</t>
  </si>
  <si>
    <t>Póliza No. 11-44-101111512 de SEGUROS DEL ESTADO S.A, expedida el 13/10/2017, aprobada el 17/10/17</t>
  </si>
  <si>
    <t>ASEGURADORA SOLIDARIA</t>
  </si>
  <si>
    <t>Calle 100 No. 9A 45 pisos 8 y 12</t>
  </si>
  <si>
    <t>Póliza No. 104758 de SEGUREXPO., expedida el19/10/2017, aprobada el 19/10/17</t>
  </si>
  <si>
    <r>
      <t>Adquirir impresoras de etiquetas tipo Zebra,</t>
    </r>
    <r>
      <rPr>
        <b/>
        <sz val="11"/>
        <color rgb="FF000000"/>
        <rFont val="Arial"/>
        <family val="2"/>
      </rPr>
      <t xml:space="preserve"> </t>
    </r>
    <r>
      <rPr>
        <sz val="11"/>
        <color rgb="FF000000"/>
        <rFont val="Arial"/>
        <family val="2"/>
      </rPr>
      <t>para dar continuidad a la gestión del área de correspondencia para los documentos de ingreso o salida de la Agencia ITRC en la ciudad de Bogotá, conforme a las especificaciones técnicas definidas</t>
    </r>
  </si>
  <si>
    <t>SERVI IMÁGENES LTDA</t>
  </si>
  <si>
    <t>Avenida 19 No. 114-65 of 305</t>
  </si>
  <si>
    <t>Póliza No.GU 127166 de COMPAÑÍA ASEGURADORA DE FIANZA S.A CONFIANZA, expedida el 26/10/2017, aprobada el 30/10/17</t>
  </si>
  <si>
    <t>Adquisición de un juego de llantas para uno de los vehículos de la Agencia ITRC</t>
  </si>
  <si>
    <t>ALKOSTO</t>
  </si>
  <si>
    <t>calle 11 31 A 42</t>
  </si>
  <si>
    <t>5 días</t>
  </si>
  <si>
    <t>Prestación de servicios para el entrenamiento en puesto de trabajo en REDACCIÓN Y ORTOGRAFÍA, para los servidores públicos de la Agencia ITRC para fortalecer las habilidades en la presentación de documentos e informes propios de las funciones desempeñadas</t>
  </si>
  <si>
    <t>GERWILL LTDA</t>
  </si>
  <si>
    <t>CALLE 139 No. 96-08</t>
  </si>
  <si>
    <t>Póliza No. 12-44-101160455 de Seguros del Estado S.A, expedida el 03/11/2017, aprobada el 07/11/2017</t>
  </si>
  <si>
    <t>Contratar una conferencia sobre educación para la felicidad con enfoque hacia el entorno laboral, como aporte al favorecimiento de la salud en el trabajo y disminución del riesgo psicosocial de los servidores vinculados a la Agencia ITRC</t>
  </si>
  <si>
    <t>PLURUM SAS</t>
  </si>
  <si>
    <t>CR 14 94 A 24 OF 501</t>
  </si>
  <si>
    <t>Adquisición de normas ISO y demás publicaciones requeridas para apoyar la gestión del conocimiento y la aplicación de estándares en el ejercicio de la función ejecutada por la Subdirección de Auditoría y Gestión del Riesgo y el desarrollo del Sistema Integrado de Gestión de la Agencia ITRC</t>
  </si>
  <si>
    <t>EDICIÓN DE LIBROS, REVISTAS, ESCRITOS Y TRABAJOS TIPOGRÁFICOS</t>
  </si>
  <si>
    <t>Prestación de servicios profesionales de capacitación en la preparación de estados financieros bajo NICSP como entrenamiento en puesto de trabajo de servidores de la Agencia ITRC</t>
  </si>
  <si>
    <t>CARRERA 11 93-53 OF 203</t>
  </si>
  <si>
    <t>Prestación de servicios profesionales para apoyar la fase de mantenimiento y mejora del Sistema de Gestión de Calidad a través de la ejecución de la Auditoria Interna bajo los lineamientos establecidos en las Normas ISO 9001:2015 y acompañamiento en la migración de la Norma de la versión 2008 a la versión 2015, de acuerdo con las actividades previstas para el efecto</t>
  </si>
  <si>
    <t>S&amp;G SOLUCIONES Y GESTION SAS</t>
  </si>
  <si>
    <t>Carrera 70 G No. 117-43 int 1</t>
  </si>
  <si>
    <t>Póliza No.21-44-101259287 de Seguros del Estado., expedida el 16/11/2017, APROBADA EL 20/11/17</t>
  </si>
  <si>
    <t>OFICINA ASESORA DE PLANEACIÒN</t>
  </si>
  <si>
    <t>Prestación de servicios para el entrenamiento en puesto de trabajo en TECNICAS DE INVESTIGACIONES EN LOS PROCESOS DISCIPLINARIOS, para los servidores públicos adscritos a la Subdirección de Investigaciones Disciplinarias para el fortalecimiento de sus competencias laborales, de acuerdo con las funciones desempeñadas</t>
  </si>
  <si>
    <t>UNIVERSIDAD EXTERNADO DE COLOMBIA</t>
  </si>
  <si>
    <t>Calle 12 No. 1-17 este</t>
  </si>
  <si>
    <t>3537000 ext 4056</t>
  </si>
  <si>
    <t>Póliza No. 21-44-101260114 de Seguros del Estado S.A, expedida el 27/11/2017, aprobada el 28/11/17</t>
  </si>
  <si>
    <t>Prestación de servicios para el entrenamiento en puesto de trabajo en PRINCIPIOS DE PROCEDIMIENTO TRIBUTARIO Y SANCIONES, para los servidores públicos adscritos a la Subdirección de Auditoría y Gestión del Riesgo para el fortalecimiento de sus competencias laborales, de acuerdo con las funciones desempeñadas</t>
  </si>
  <si>
    <t>Póliza No. 21-44-101260113 de Seguros del Estado S.A, expedida el 27/11/2017, aprobada el 28/11/17</t>
  </si>
  <si>
    <t>Adquisición de 2 filtros de agua para la Agencia ITRC</t>
  </si>
  <si>
    <t>Suministro y aplicación de la vacuna contra la HERPES ZOSTER a servidores y contratistas de 50 años de la Unidad Administrativa Especial Agencia del Inspector General de Tributos, Rentas y Contribuciones Parafiscales ITRC</t>
  </si>
  <si>
    <t>MEDICAL GROUP ESPECIALISTAS EN SALUD OCUPACIONAL IPS SAS</t>
  </si>
  <si>
    <t>Carrera 17 Número 61 A - 40</t>
  </si>
  <si>
    <t>Póliza No. AA003994 de Equidad Seguros, expedida el 28/11/2017, aprobada el 29/11/17</t>
  </si>
  <si>
    <t>Adquisición de periféricosde soporte para las Subdirecciones Misionales: Videocámara, escáner y grabadoras.</t>
  </si>
  <si>
    <t>Actualización, soporte y mantenimiento de las licencias de software SAP para la Agencia del Inspector General de Tributos, Rentas y Contribuciones Parafiscales – ITRC, conforme a las especificaciones técnicas</t>
  </si>
  <si>
    <t>Póliza No.1003002155201 de SEGUROS COMERCIALES BOLÍVAR, expedida el 29/11/2017, aprobada el 01/12/2017.</t>
  </si>
  <si>
    <t>A-2-0-4-5-3</t>
  </si>
  <si>
    <t>Contratar la prestación de servicios de apoyo logístico y operativo para conceptualizar, realizar y producir un (1) video para la inducción y reinducción institucional de personal con duración de máximo (5) minutos, para la UNIDAD ADMINISTRATIVA ESPECIAL AGENCIA DEL INSPECTOR GENERAL DE TRIBUTOS, RENTAS Y CONTRIBUCIONES PARAFISCALES, de conformidad con los parámetros establecidos por la Entidad</t>
  </si>
  <si>
    <t>Póliza No. 15-44-101189780 de SEGUROS DEL ESTADO S.A, expedida el 01/12/2017, aprobada el 01/12/2017.</t>
  </si>
  <si>
    <t>Adquirir Adaptador NVMe SSD V-basado en NAND para Disco Duro de referencia Samsung SSD 950 pro o similares, con destino a las actividades forenses de la Agencia ITRC, conforme a las especificaciones técnicas definidas</t>
  </si>
  <si>
    <t>Póliza No. 14-44-101096203 de SEGUROS DEL ESTADO S.A, expedida el 05/12/2017, aprobada el 06/12/17</t>
  </si>
  <si>
    <t>Adquirir la renovación de las licencias de las herramientas FTK y EnCase Forensic, conforme a las especificaciones técnicas establecidas</t>
  </si>
  <si>
    <t>CIRCULO INFORMATTICA COLOMBIA SAS</t>
  </si>
  <si>
    <t>Póliza No.2869224 de LIBERTY SEGUROS expedida el 11/12/2017, aprobada el 12/12/17</t>
  </si>
  <si>
    <t xml:space="preserve">Adquisición de Licencias Office 365 para la Agencia ITRC </t>
  </si>
  <si>
    <t>UNIÓN TEMPORAL SOLUCIONES MICROSOFT 2017</t>
  </si>
  <si>
    <t>VÍA SIBERIA COTA 100 MTS CLIS BG 44-45</t>
  </si>
  <si>
    <t>Contratar los servicios profesionales para la migración y afinamiento de un nuevo ambiente de producción de la plataforma Forest BPMS de la Agencia ITRC</t>
  </si>
  <si>
    <t>Póliza No. 11-44-101114252 de SEGUROS DEL ESTADO S.A, expedida el 13/12/2017, aprobada el 15/12/17</t>
  </si>
  <si>
    <t>Contratar los servicios profesionales de apoyo en lo relacionado con el manejo de medios, entendimiento de opinión, comprensión de lo digital y formación de voceros, para la UNIDAD ADMINISTRATIVA ESPECIAL AGENCIA DEL INSPECTOR GENERAL DE TRIBUTOS, RENTAS Y CONTRIBUCIONES PARAFISCALES, de conformidad con los parámetros establecidos por la Entidad</t>
  </si>
  <si>
    <t>RITORE SAS</t>
  </si>
  <si>
    <t>Carrera 4A 26B 29</t>
  </si>
  <si>
    <t>Póliza No. 895-47-994000004869 de ASEGURADORA SOLIDARIA DE COLOMBIA, expedida el 12/12/2017, aprobada el 15/12/17</t>
  </si>
  <si>
    <t>Contratar el soporte técnico en sitio con cambio de partes y garantía por parte del fabricante de los equipos tecnológicos marca Hewlett Packard conforme a las especificaciones técnicas definidas</t>
  </si>
  <si>
    <t>COMPUTEL SYSTEM SAS</t>
  </si>
  <si>
    <t>Póliza No. 2872950 de LIBERTY SEGUROS expedida el 21/12/2017, aprobada el 21/12/17</t>
  </si>
  <si>
    <t>MANTENIMIENTO EQUIPO COMUNICACIONES Y CPMPUTACIÓN</t>
  </si>
  <si>
    <t>Adquirir los servicios renovación, soporte técnico y actualización de la plataforma y licencias para la solución de protección de malware avanzado para mitigación de APTs y de antivirus conforme a las especificaciones técnicas definidas</t>
  </si>
  <si>
    <t>UT MULTIGAMMA</t>
  </si>
  <si>
    <t>Póliza No.30 GU 147306 de CONFIANZA SEGUROS expedida el 22/12/2017, aprobada el 26/12/17</t>
  </si>
  <si>
    <t>IMPLEMENTACIÓN DEL SISTEMA DE INFORMACIÓN PARA LA DETECCIÓN DEL FRAUDE Y LA CORRUPCIÓN EN LAS ENTIDADES VIGILADAS.</t>
  </si>
  <si>
    <t>CARLOS ARMANDO BASTIDAS</t>
  </si>
  <si>
    <t>Diagonal 81 I 76 a 56 casa tisquesusa</t>
  </si>
  <si>
    <t>Adquirir los servicios de soporte técnico, mantenimiento y actualización para los productos del software NEON (Módulos de Contratos, Compras, Activos Fijos y Almacén), adquiridos por la Unidad Administrativa Especial Agencia del Inspector General de Tributos, Rentas y Contribuciones Parafiscales – ITRC</t>
  </si>
  <si>
    <t>Póliza No.2886119 de LIBERTY SEGUROS S.A, expedida el 25/01/2018, aprobada el 26/01/18</t>
  </si>
  <si>
    <t>Prestar el servicio de soporte técnico y funcional para la estabilización y mejoras de los módulos del Sistema de Información y Gestión del Empleo Público (SIGEP) instalados en la Unidad Administrativa Especial Agencia del Inspector General de Tributos, Rentas y Contribuciones Parafiscales – ITRC</t>
  </si>
  <si>
    <t>Póliza No. 33-44-101167395 de SEGUROS DEL ESTADO S.A, expedida el 25/01/2018, aprobada el 26/01/18</t>
  </si>
  <si>
    <t>Contratar la prestación de los servicios de Soporte técnico y  mantenimiento, así como la Optimización requerida dentro de los procesos implementados del SIGII, (Expediente Digital - Gestión Documental) para garantizar su funcionalidad y el aprovechamiento de la información procesada en la Agencia ITRC</t>
  </si>
  <si>
    <t>Póliza No.11-44-101118870 de SEGUROS DEL ESTADO S.A, expedida el 24/01/2018, aprobada el 25/01/18</t>
  </si>
  <si>
    <t xml:space="preserve">2118 / 2218 </t>
  </si>
  <si>
    <t>A-2-0-4-5-13 / C-1304-1000-1</t>
  </si>
  <si>
    <t>MANTENIMIENTO DE SOFTWARE / IMPLEMENTACIÓN DEL SISTEMA DE INFORMACIÓN PARA LA DETECCIÓN DEL FRAUDE Y LA CORRUPCIÓN EN LAS ENTIDADES VIGILADAS.</t>
  </si>
  <si>
    <t>2418 / 2318</t>
  </si>
  <si>
    <r>
      <t xml:space="preserve">: </t>
    </r>
    <r>
      <rPr>
        <sz val="11"/>
        <color theme="1"/>
        <rFont val="Arial"/>
        <family val="2"/>
      </rPr>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r>
  </si>
  <si>
    <t>Póliza No. 64-44-101011471 de SEGUROS DEL ESTADO S.A, expedida el 26/01/2018, aprbada el 31/01/18</t>
  </si>
  <si>
    <r>
      <t xml:space="preserve">Prestación de servicios profesionales y de apoyo a la gestión como contadora de la Secretaria General, con el fin de realizar las gestiones contables, administrativas y de control de conformidad con las normas Internacionales NICSP, a fin de garantizar y fortalecer </t>
    </r>
    <r>
      <rPr>
        <sz val="11"/>
        <color rgb="FF000000"/>
        <rFont val="Arial"/>
        <family val="2"/>
      </rPr>
      <t>la calidad de los datos que emiten los procesos productores de la información contable de la Agencia ITRC</t>
    </r>
  </si>
  <si>
    <t>DAYRA MARCELA ALDANA DÍAZ</t>
  </si>
  <si>
    <t>Vereda Fagua, finca la Carolina Chía</t>
  </si>
  <si>
    <r>
      <t xml:space="preserve">Contratar la realización de Estudios de Seguridad para los candidatos a desempañar cargos en la Unidad Administrativa Especial Agencia del Inspector General de Tributos, Rentas y Contribuciones Parafiscales- ITRC, </t>
    </r>
    <r>
      <rPr>
        <sz val="12"/>
        <color rgb="FF000000"/>
        <rFont val="Arial"/>
        <family val="2"/>
      </rPr>
      <t xml:space="preserve">así como para aquellos que sean trasladados o promovidos a otros cargos dentro de la misma entidad, </t>
    </r>
    <r>
      <rPr>
        <sz val="12"/>
        <color theme="1"/>
        <rFont val="Arial"/>
        <family val="2"/>
      </rPr>
      <t>a fin de que se verifique y compruebe el grado de confiabilidad del recurso humano a vincular, trasladar o promover</t>
    </r>
  </si>
  <si>
    <t>COMPAÑÍA ANDINA DE SEGURIDAD PRIVADA LTDA ANDISEG</t>
  </si>
  <si>
    <t>Calle 75 No. 20B – 69</t>
  </si>
  <si>
    <t>Póliza No.2886119 de SEGUROS SURAMERICANA S.A, expedida el 30/01/2018, aprobada el 31/01/18</t>
  </si>
  <si>
    <t>UT NOVATOURS - VISION TOURS</t>
  </si>
  <si>
    <t>Adición No. 1 $29712000
Adición No. 2 $11427335</t>
  </si>
  <si>
    <t>VIÁTICOS Y GASTOS DE VIAJE AL EXTERIOR; VIÁTICOS Y GASTOS DE VIAJE AL INTERIOR</t>
  </si>
  <si>
    <t>Póliza No. GU129577 de COMPAÑÍA ASEGURADORA DE FIANZAS S.A. “CONFIANZA”, expedida el 23/02/2018, aprobada el 27/02/2018</t>
  </si>
  <si>
    <t>CLIPSALUD</t>
  </si>
  <si>
    <t>Póliza No. GU029728 de COMPAÑÍA ASEGURADORA DE FIANZAS S.A. “CONFIANZA”, expedida el 01/03/2018, aprobada el 02/03/18</t>
  </si>
  <si>
    <t>Prestación del servicio de canal de internet AMP conectividad II</t>
  </si>
  <si>
    <t xml:space="preserve">SERVICIOS DE TRANSMISIÓN DE INFORMACIÓN </t>
  </si>
  <si>
    <t>Adquisición de productos y servicios Microsoft, para la OATI de la Agencia ITRC</t>
  </si>
  <si>
    <t>A-2-0-45-8</t>
  </si>
  <si>
    <t>Suministros de papelería y útiles de oficina para la Agenmcia ITRC</t>
  </si>
  <si>
    <t>CALLE 14 12-31 OF 302</t>
  </si>
  <si>
    <t>Adquisición de dotación que incluya calzado y vestido de labor para los funcionarios de la Agencia ITRC, según lo establecido en el decreto 1978 de 1989, por el cual se  reglamenta parcialmente la ley 70 de 1988 (DOTACIÒN VESTUARIO DAMA)</t>
  </si>
  <si>
    <t>Adquisición de dotación que incluya calzado y vestido de labor para los funcionarios de la Agencia ITRC, según lo establecido en el decreto 1978 de 1989, por el cual se  reglamenta parcialmente la ley 70 de 1988 (DOTACIÒN CALZADO DAMA)</t>
  </si>
  <si>
    <t>LUZ MILA LÓPEZ</t>
  </si>
  <si>
    <t>CARRERA 4 # 12-47 OF 407</t>
  </si>
  <si>
    <t>Adquisición de dotación que incluya calzado y vestido de labor para los funcionarios de la Agencia ITRC, según lo establecido en el decreto 1978 de 1989, por el cual se  reglamenta parcialmente la ley 70 de 1988 (DOTACIÒN VESTUARIO HOMBRE)</t>
  </si>
  <si>
    <t>Adquisición de dotación que incluya calzado y vestido de labor para los funcionarios de la Agencia ITRC, según lo establecido en el decreto 1978 de 1989, por el cual se  reglamenta parcialmente la ley 70 de 1988 (DOTACIÒN CALZADO HOMBRE)</t>
  </si>
  <si>
    <t>UT CHARLESTON PAPI</t>
  </si>
  <si>
    <t>CALLE 11 # 9-49</t>
  </si>
  <si>
    <t>Prestar los servicios de acompañamiento permanente, conceptualización, creación, diseños, generación de contenidos y producción de las piezas digitales y audiovisuales referente a la comunicación interna y externa para la construcción de campañas institucionales de la entidad, así como prestar los servicios de portal web e intranet de la Agencia ITRC a través de un webmaster que apoye la estrategia de comunicación planteada</t>
  </si>
  <si>
    <t>Póliza No. 36-44-101041331 de SEGUROS DEL ESTADO S.A, expedida el 26/04/2018, aprbada el 27/04/18</t>
  </si>
  <si>
    <t>A-1-0-2-14; A-2-0-4-7-4</t>
  </si>
  <si>
    <t>REMUNERACIÓN SERVICIOS TÉCNICOS; PUBLICIDAD Y PROPAGANDA</t>
  </si>
  <si>
    <t xml:space="preserve">Adquirir elementos periféricos de soporte, Scanner cama baja, como apoyo a la Subdirección de Investigaciones disciplinarias de la Agencia ITRC. </t>
  </si>
  <si>
    <t>Expedición y suministro de 16 certificados digitales de función pública para SIIF Nación y sus correspondientes dispositivos de almacenamiento criptográfico (token).</t>
  </si>
  <si>
    <r>
      <t>GESTIÓN DE SEGURIDAD ELECTRÓNICA - GSE S.A</t>
    </r>
    <r>
      <rPr>
        <sz val="12"/>
        <color theme="1"/>
        <rFont val="Arial"/>
        <family val="2"/>
      </rPr>
      <t xml:space="preserve"> </t>
    </r>
  </si>
  <si>
    <t>Calle 73 Número 7-31 piso 7 Torre B</t>
  </si>
  <si>
    <t>7051888 Ext 505</t>
  </si>
  <si>
    <t>Póliza No. 2925703 de LIBERTY SEGUROS S.A, expedida el 07/06/2018, aprobada el 7/06/18</t>
  </si>
  <si>
    <t>Prestación de servicios para la ejecución de las actividades descritas en el plan de Bienestar laboral e Incentivos 2018, dirigidas a todos los servidores públicos de la Agencia ITRC</t>
  </si>
  <si>
    <t>INVERSIONES GREN S.A.S</t>
  </si>
  <si>
    <t>Barrio la troncal MZ C lote 2. cartagena</t>
  </si>
  <si>
    <t>Póliza No. 85-44-101092384 de SEGUROS DEL ESTADO S.A, expedida el 26/06/2018, aprobada el 28/06/18</t>
  </si>
  <si>
    <r>
      <t xml:space="preserve">El arrendamiento del inmueble ubicado en la ciudad de Bogotá D.C., en la siguiente dirección: </t>
    </r>
    <r>
      <rPr>
        <sz val="11"/>
        <color theme="1"/>
        <rFont val="Myriad Pro"/>
        <family val="2"/>
      </rPr>
      <t>Calle 93 B No. 16-47, Piso 5 del Edificio Fijar 93 PH, en Bogotá</t>
    </r>
    <r>
      <rPr>
        <sz val="12"/>
        <color theme="1"/>
        <rFont val="Myriad Pro"/>
        <family val="2"/>
      </rPr>
      <t xml:space="preserve">, </t>
    </r>
  </si>
  <si>
    <t>Póliza No. 21-44-101275425 de SEGUROS DEL ESTADO S.A, expedida el 25/06/2018, aprobada el 28/06/18</t>
  </si>
  <si>
    <t>MANTENIMIENTO SOFTWARE</t>
  </si>
  <si>
    <t>Suministros de papelería y útiles de oficina para la Agencia ITRC No AMP.</t>
  </si>
  <si>
    <t>Póliza No. 33-44-101173417 de SEGUROS DEL ESTADO S.A, expedida el 19/07/2018, aprobada el 23/07/18</t>
  </si>
  <si>
    <t>Prestación de servicios para la inscripción y participación en el XII Foro Internacional de Calidad de dos (2) servidores de la Agencia ITRC.</t>
  </si>
  <si>
    <r>
      <t xml:space="preserve">Prestación del servicio de mantenimiento, actualización y soporte de licencias y transferencia de conocimientos del software </t>
    </r>
    <r>
      <rPr>
        <b/>
        <sz val="11"/>
        <color theme="1"/>
        <rFont val="Arial"/>
        <family val="2"/>
      </rPr>
      <t>SUITE VISIÓN EMPRESARIAL</t>
    </r>
    <r>
      <rPr>
        <sz val="11"/>
        <color theme="1"/>
        <rFont val="Arial"/>
        <family val="2"/>
      </rPr>
      <t xml:space="preserve"> </t>
    </r>
    <r>
      <rPr>
        <b/>
        <sz val="11"/>
        <color theme="1"/>
        <rFont val="Arial"/>
        <family val="2"/>
      </rPr>
      <t>–SVE</t>
    </r>
    <r>
      <rPr>
        <sz val="11"/>
        <color theme="1"/>
        <rFont val="Arial"/>
        <family val="2"/>
      </rPr>
      <t xml:space="preserve"> de propiedad de la Agencia ITRC</t>
    </r>
  </si>
  <si>
    <t>Póliza No.21-44-101277267 de SEGUROS DEL ESTADO, expedida el 31/07/2018, aprobada el 01/08/2018</t>
  </si>
  <si>
    <t>MANTENIMIENTO DE SPFTWARE</t>
  </si>
  <si>
    <t>Contratar los servicios de mantenimiento de software en soporte, administración, y migración de Bases de Datos con cargo a cupo de horas para la U.A.E. Agencia ITRC</t>
  </si>
  <si>
    <t>COMPUSERTEC INGENIERIA SAS</t>
  </si>
  <si>
    <t>Calle 75 No. 111c-27</t>
  </si>
  <si>
    <t>Póliza No. 33-44-101173915 de SEGUROS DEL ESTADO S.A, expedida el 31/07/2018, aprobada el 01/08/18</t>
  </si>
  <si>
    <t>Prestación de servicios de Mantenimiento Preventivo y Correctivo y ampliación del Sistema del Control de Acceso; así como Mantenimiento Preventivo y Correctivo del Sistema de Detección de incendios ubicado en el centro de datos de la Unidad Administrativa Especial Agencia del Inspector General de Tributos, Rentas y Contribuciones Parafiscales ITRC</t>
  </si>
  <si>
    <t>SISTEM DIRECT SAS</t>
  </si>
  <si>
    <t>Calle 13 Sur Número 14-41 Este</t>
  </si>
  <si>
    <t>3115016634/2071067</t>
  </si>
  <si>
    <t>Póliza No. 14-46-101024068, de Seguros del Estado S.A, expedida el 20/09/2018, aprobada el 21/09/2018</t>
  </si>
  <si>
    <t>43818/43918</t>
  </si>
  <si>
    <t>Adquisición de Kits de emergencia y elementos de seguridad y salud en el trabajo para los funcionarios integrantes de la brigada de emergencia de la Unidad Administrativa Especial Agencia del Inspector General de Tributos, Rentas y Contribuciones Parafiscales ITRC.”</t>
  </si>
  <si>
    <t>CZ VITAL SAS</t>
  </si>
  <si>
    <t>CARRERA 124 A 17 F 51</t>
  </si>
  <si>
    <t>30 DÍAS HÁBILES</t>
  </si>
  <si>
    <t>Póliza No. 11-46-101006081, de Seguros del Estado S.A, expedida el 25/09/2018, aprobada el 26/09/18</t>
  </si>
  <si>
    <r>
      <t xml:space="preserve">Contratar la adquisición de </t>
    </r>
    <r>
      <rPr>
        <sz val="12"/>
        <color rgb="FF000000"/>
        <rFont val="Myriad Pro"/>
        <family val="2"/>
      </rPr>
      <t>cintas de impresión y las tarjetas blancas en material PVC americanas calibre 30</t>
    </r>
    <r>
      <rPr>
        <sz val="12"/>
        <color theme="1"/>
        <rFont val="Myriad Pro"/>
        <family val="2"/>
      </rPr>
      <t xml:space="preserve"> para los </t>
    </r>
    <r>
      <rPr>
        <sz val="12"/>
        <color rgb="FF000000"/>
        <rFont val="Myriad Pro"/>
        <family val="2"/>
      </rPr>
      <t xml:space="preserve">servidores públicos que tengan vínculo legal y reglamentario con </t>
    </r>
    <r>
      <rPr>
        <sz val="12"/>
        <color theme="1"/>
        <rFont val="Myriad Pro"/>
        <family val="2"/>
      </rPr>
      <t>la Unidad Administrativa Especial Agencia del Inspector General de Tributos, Rentas y Contribuciones Parafiscales- ITRC</t>
    </r>
    <r>
      <rPr>
        <sz val="12"/>
        <color rgb="FF000000"/>
        <rFont val="Myriad Pro"/>
        <family val="2"/>
      </rPr>
      <t>, y a sus contratistas</t>
    </r>
  </si>
  <si>
    <t>IDENTIFICACIÓN PLÁSTICA SAS</t>
  </si>
  <si>
    <t>CALLE 75 11-74</t>
  </si>
  <si>
    <t>15 DÍAS HÁBILES</t>
  </si>
  <si>
    <t>Póliza No. 17-44-101168466, de Seguros del Estado S.A, expedida el 02/10/2018, aprobada el 03/10/18</t>
  </si>
  <si>
    <t>Adquirir licencias de Software ADOBE ACROBAT, para apoyo al proceso misional de la Subdirección de Auditoria y Gestión del Riesgo SAGR, de la Unidad Administrativa Especial Agencia del Inspector General de Tributos, Rentas y Contribuciones Parafiscales – ITRC</t>
  </si>
  <si>
    <t>CARRERA 16A 80-15</t>
  </si>
  <si>
    <t>3161000 EXT 104</t>
  </si>
  <si>
    <t>Póliza No. 2978178, de LIBERTY Seguros, expedida el 26/10/2018, aprobada el 29/10/2018</t>
  </si>
  <si>
    <t>Contratar la prestación del servicio de capacitación bajo la modalidad de entrenamiento en el puesto de trabajo, para servidores públicos adscritos a la Subdirección de Investigaciones Disciplinarias y la Subdirección de Auditoría y Gestión del Riesgo para el fortalecimiento de sus competencias laborales, de acuerdo con las funciones desempeñadas, en los temas de  análisis de información financiera para la lucha contra la corrupción en materia de Tributos, Rentas y Contribuciones Parafiscales, auditoría forense general y técnicas de identificación de riesgos de fraude</t>
  </si>
  <si>
    <t>Universidad Colegio Mayor de Nuestra Señora del Rosario</t>
  </si>
  <si>
    <t>7ª número 12b-41</t>
  </si>
  <si>
    <t>2970200 Ext 3177</t>
  </si>
  <si>
    <t>Póliza No. 18-44-101058433, de Seguros del Estado S.A., expedida el 09/11/2018, aprobada el 13/11/18</t>
  </si>
  <si>
    <t>Prestación de servicios de medición, diagnóstico y acompañamiento a los planes de gestión del clima laboral, que incluya: el diseño del instrumento de medición, la aplicación del mismo, identificación y análisis de variables para el diagnóstico y la formulación de estrategias de gestión, enmarcadas en la cultura organizacional de la Entidad</t>
  </si>
  <si>
    <t>SYNERGY CONSULTING GROUP SAS</t>
  </si>
  <si>
    <t>Calle 105 No. 46-51</t>
  </si>
  <si>
    <t>Póliza No. 18-45-101108088, de Seguros del Estado S.A., expedida el 15/11/2018, aprobada el 16/11/2018</t>
  </si>
  <si>
    <t>Adquirir Infraestructura Tecnológica para la ampliación y renovación de la capacidad de procesamiento y almacenamiento de la Infraestructura DELL que soportan los procesos misionales y de apoyo de la U.A.E Agencia ITRC</t>
  </si>
  <si>
    <t>UT REDCÓMPUTO ORIGIN 2018</t>
  </si>
  <si>
    <t>Cra. 31ª No. 25B-55,</t>
  </si>
  <si>
    <t>Póliza No. 21-44-101283704, de Seguros del Estado S.A., expedida el 13/11/2018, aprobada el 15/11/18</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</si>
  <si>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</si>
  <si>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UT CIBERSEGURIDAD 2018</t>
  </si>
  <si>
    <t>CALLE 166 20-45</t>
  </si>
  <si>
    <t>4076000 EXT 518</t>
  </si>
  <si>
    <t>Póliza No. GU 154702, de Confianza Seguros S.A., expedida el 19/11/2018, aprobada el 20/11/18</t>
  </si>
  <si>
    <r>
      <t xml:space="preserve">Permitir acceso directo a la </t>
    </r>
    <r>
      <rPr>
        <b/>
        <sz val="11"/>
        <color rgb="FF000000"/>
        <rFont val="Myriad Pro"/>
        <family val="2"/>
      </rPr>
      <t>Agencia ITRC</t>
    </r>
    <r>
      <rPr>
        <sz val="11"/>
        <color rgb="FF000000"/>
        <rFont val="Myriad Pro"/>
        <family val="2"/>
      </rPr>
      <t xml:space="preserve"> para consultar la información contenida en el Registro Único Nacional de Tránsito – </t>
    </r>
    <r>
      <rPr>
        <b/>
        <sz val="11"/>
        <color rgb="FF000000"/>
        <rFont val="Myriad Pro"/>
        <family val="2"/>
      </rPr>
      <t>RUNT</t>
    </r>
    <r>
      <rPr>
        <sz val="11"/>
        <color rgb="FF000000"/>
        <rFont val="Myriad Pro"/>
        <family val="2"/>
      </rPr>
      <t>, requerida en el ejercicio de las funciones disciplinarias dentro de las investigaciones que por incremento patrimonial adelanta bajo su competencia, a través de un usuario HQ-RUNT, con las funcionalidades y limitaciones de consulta asignada a los usuarios</t>
    </r>
  </si>
  <si>
    <r>
      <t>Concesión</t>
    </r>
    <r>
      <rPr>
        <sz val="11"/>
        <color theme="1"/>
        <rFont val="Myriad Pro"/>
        <family val="2"/>
      </rPr>
      <t xml:space="preserve"> </t>
    </r>
    <r>
      <rPr>
        <b/>
        <sz val="11"/>
        <color theme="1"/>
        <rFont val="Myriad Pro"/>
        <family val="2"/>
      </rPr>
      <t>RUNT S.A.</t>
    </r>
  </si>
  <si>
    <t>Avenida (El Dorado) Calle 26 No. 59 – 41/65, edificio Cámara Colombiana de la Infraestructura, oficina 405.</t>
  </si>
  <si>
    <t>Subdirección de Investigaciones Disciplinarias - Oficina de Tecnologías</t>
  </si>
  <si>
    <r>
      <t xml:space="preserve">Prestación de servicios para el entrenamiento en pista de la Brigada de Emergencia de la U.A.E </t>
    </r>
    <r>
      <rPr>
        <i/>
        <sz val="12"/>
        <color theme="1"/>
        <rFont val="Myriad Pro"/>
        <family val="2"/>
      </rPr>
      <t>Agencia del Inspector General de Tributos, Rentas y Contribuciones Parafiscales ITRC</t>
    </r>
  </si>
  <si>
    <t>Póliza No. 71751, de Jmalucelli Travelers Seguros S.A., expedida el 29/11/2018, aprobada el 04/12/18</t>
  </si>
  <si>
    <t>Contratar la suscripción del soporte técnico en sitio con cambio de partes y garantía por parte del fabricante de los equipos tecnológicos marca Hewlett Packard conforme a las especificaciones técnicas definidas</t>
  </si>
  <si>
    <t>ARUS S.A.</t>
  </si>
  <si>
    <t>AUTOP NORTE 122 35 PISO 5</t>
  </si>
  <si>
    <t>7446160 EXT 2352</t>
  </si>
  <si>
    <t>Póliza No. GU 144554, de Compañía Aseguradora de Fianzas S.A “CONFIANZA”, expedida el 23/11/2018, aprobada el 26/11/2018</t>
  </si>
  <si>
    <t>MANTENIMIENTO EQUIPO COMUNICACIONES Y COMPUTACIÓN</t>
  </si>
  <si>
    <t>Adición No1 $571.273.416
Adición No2 $343.864.297</t>
  </si>
  <si>
    <t>Prórroga No. 1 31/12/2020
Prórroga No.2 15/04/2021</t>
  </si>
  <si>
    <t>Póliza No. 64-44-101013059, de Seguros del Estado S.A, expedida el 22/11/2018, aprobada el 29/11/2018
Modificación
64-101013059 Anexo 2 de Seguros del estado Expedida el 09/12/2020, aprobada el 09/12/2020</t>
  </si>
  <si>
    <t xml:space="preserve">12118
VF 320 </t>
  </si>
  <si>
    <t>31/08/2018
09/12/2020</t>
  </si>
  <si>
    <t>CONTRATO INTERADMINISTRATIVO</t>
  </si>
  <si>
    <t>59369428 
REDUCCIÓN 2018 $1.172.906</t>
  </si>
  <si>
    <t>1ra adición $9.000.000 21/10/2019
2dra adición $12.000.000 4/06/2020</t>
  </si>
  <si>
    <t>Prórroga No. 01 31/10/2020
Prórroga No. 02 30/11/2020</t>
  </si>
  <si>
    <t>Póliza No. GU074806, de Compañía Aseguradora de Fianzas S.A “CONFIANZA”, expedida el 30/11/2018, aprobada el 03/12/2018
MODIFICACIÓN PRORROGA No.GU074806 DEL 6/11/2020</t>
  </si>
  <si>
    <t>Adquirir software de servidor seguro (certificados SSL) para la Agencia ITRC.</t>
  </si>
  <si>
    <t>SOCIEDAD CAMERAL DE CERTIFICACIÓN DIGITAL. CERTICÁMARA S.A.</t>
  </si>
  <si>
    <t>Póliza No. 2002878, de Jmalucelli Travelers Seguros S.A., expedida el 03/12/2018, aprobada el 04/12/18</t>
  </si>
  <si>
    <t>31/11/18</t>
  </si>
  <si>
    <t>Suministro y aplicación de la vacuna contra la INFLUENZA TETRAVALENTE (Cepa 2018) a los funcionarios y contratistas de la Unidad Administrativa Especial Agencia del Inspector General de Tributos, Rentas y Contribuciones Parafiscales ITRC</t>
  </si>
  <si>
    <t>PROTEGER IPS SAS</t>
  </si>
  <si>
    <t>CARRERA 48 95-76</t>
  </si>
  <si>
    <t>Póliza No. 2251936-2, de Seguros Generales Suramericana S.A, expedida el 11/12/2018, aprobada el 11/12/18</t>
  </si>
  <si>
    <t>Prestación de servicios de apoyo a la gestión para llevar a cabo la celebración del Día de la Familia de los servidores y contratistas de la Agencia ITRC</t>
  </si>
  <si>
    <t>Póliza No. 71953 de JMALUCELLI TRAVELERS SEGUROS S.A, expedida el 13/12/2018, aprobada el 13/12/18</t>
  </si>
  <si>
    <r>
      <t xml:space="preserve">Asistencia Técnica Calificada -Remoto o presencial en productos </t>
    </r>
    <r>
      <rPr>
        <b/>
        <sz val="12"/>
        <color theme="1"/>
        <rFont val="Myriad Pro"/>
        <family val="2"/>
      </rPr>
      <t>SAP SYBASE - ASE o SAP BO.</t>
    </r>
  </si>
  <si>
    <t>Póliza No. 1003002296601 de SEGUROS BOLIVAR S.A, expedida el 13/12/2018, aprobada el 14/12/18</t>
  </si>
  <si>
    <t>CESIÓN CONTRATO</t>
  </si>
  <si>
    <t>GARANTIA - ADICIÓN</t>
  </si>
  <si>
    <t>ESTADO ACTUAL</t>
  </si>
  <si>
    <r>
      <t xml:space="preserve">Servicios especializados en Gestión Documental, para el almacenamiento, custodia, conservación y préstamo del archivo de </t>
    </r>
    <r>
      <rPr>
        <i/>
        <sz val="11"/>
        <color rgb="FF000000"/>
        <rFont val="Myriad Pro"/>
        <family val="2"/>
      </rPr>
      <t>Unidad Administrativa Especial Agencia del Inspector General de Tributos, Rentas y Contribuciones Parafiscales-ITRC</t>
    </r>
    <r>
      <rPr>
        <i/>
        <sz val="11"/>
        <color theme="1"/>
        <rFont val="Myriad Pro"/>
        <family val="2"/>
      </rPr>
      <t>, incluido su transporte y consulta en el caso de ser necesario, así como garantizar el cumplimiento de los lineamientos establecido por la normatividad archivística del país</t>
    </r>
  </si>
  <si>
    <t>GRUPO TIEDOT SAS</t>
  </si>
  <si>
    <t>Carrera 70 D 78 A 63 piso 2</t>
  </si>
  <si>
    <t>Póliza No. 37-44-101031615, de Seguros del Estado S.A., expedida el 11/03/2019, aprobada el 12/03/19</t>
  </si>
  <si>
    <t>Póliza No.3644101043904, de Seguros del Estado S.A., expedida el 26/12/2019, aprobada el 26/12/2019</t>
  </si>
  <si>
    <t>A-02-02-02-008</t>
  </si>
  <si>
    <t>SERVICIOS PRESTADOS A LAS EMPRESAS Y SERVICIOS DE PRODUCCIÓN</t>
  </si>
  <si>
    <t>S2</t>
  </si>
  <si>
    <t>TVEC</t>
  </si>
  <si>
    <t>A-02-02-01-002; A-02-02-01-003; A-02-02-02-007; A-02-02-02-008</t>
  </si>
  <si>
    <t>Anexo 7 Infotic</t>
  </si>
  <si>
    <t>Adición No.01 al anexo No.07 $9.464.460-09/10/2019. ADICIÓN No.02 AL ANEXO No.07 $ 276.822.805</t>
  </si>
  <si>
    <t>Póliza No. 11-44-101137629 de Seguros del Estado S.A., expedida el 02/05/2019, aprobada el 02/05/2019</t>
  </si>
  <si>
    <t>A-02-02-02-007; A-02-02-02-008</t>
  </si>
  <si>
    <t>SERVICIOS FINANCIEROS Y SERVICIOS CONEXOS, SERVICIOS INMOBILIARIOS; SERVICIOS PRESTADOS A LAS EMPRESAS Y SERVICIOS DE PRODUCCIÓN</t>
  </si>
  <si>
    <t>S1</t>
  </si>
  <si>
    <t>CONTRATO DE PRESTACIÓN DE SERVICIOS</t>
  </si>
  <si>
    <t>CONTRATACIÓN MINIMA CUANTIA</t>
  </si>
  <si>
    <t>: Prestación de servicios para la realización de actividades de promoción y prevención del sistema de gestión de seguridad y salud en el trabajo de la Unidad Administrativa Especial Agencia Del Inspector General de Tributos Rentas y Contribuciones Parafiscales-ITRC</t>
  </si>
  <si>
    <t>COOPERATIVA MULTIACTIVA PARA LOS PROFESIONALES DEL SECTOR SALUD</t>
  </si>
  <si>
    <t>CRA 8 45-73</t>
  </si>
  <si>
    <t>Póliza No. 25-44-101137107, Seguros del Estado S.A. EXPEDIDA 18/12/2019 APROBADA 18/12/2019</t>
  </si>
  <si>
    <t>GARANTIA PRORROGA</t>
  </si>
  <si>
    <t xml:space="preserve">A-02-02-02-008 </t>
  </si>
  <si>
    <t>Servicios prestados a la empresa y servicios de producción</t>
  </si>
  <si>
    <t>COPASST</t>
  </si>
  <si>
    <t>1ra adición $ 2,500,000 29/10/2019</t>
  </si>
  <si>
    <t>A-02-02-01-033</t>
  </si>
  <si>
    <t>OTROS BIENES TRANSPORTABLES</t>
  </si>
  <si>
    <t>Prestar los servicios de apoyo a la Agencia en la conducción del vehículo asignado y transporte de los funcionarios de lA  Agencia ITRC.</t>
  </si>
  <si>
    <t>PRESTACIÓN DE SERVICIOS - CESIÓN</t>
  </si>
  <si>
    <t>EUGENIO MATEUS</t>
  </si>
  <si>
    <t>s2</t>
  </si>
  <si>
    <t>CARLOS ARTURO VARGAS</t>
  </si>
  <si>
    <t>Carrera 112 G # 89 G 03 Casa 28</t>
  </si>
  <si>
    <t xml:space="preserve">Prestar servicio profesional para realizar las actividades de conservación y custodia de la información documental producida y recibida por la Agencia ITRC. </t>
  </si>
  <si>
    <r>
      <t xml:space="preserve">CAROLINA ESPINOSA MAYORGA </t>
    </r>
    <r>
      <rPr>
        <sz val="12"/>
        <color theme="1"/>
        <rFont val="Myriad Pro"/>
        <family val="2"/>
      </rPr>
      <t xml:space="preserve"> </t>
    </r>
  </si>
  <si>
    <t>Carrera 73 N 57 R 15 sur Apto 19</t>
  </si>
  <si>
    <t>Prestación del servicio de mantenimiento preventivo y correctivo, incluyendo el suministro de repuestos para todos los vehículos que conforman el parque automotor de la U.A.E Agencia del Inspector General de Tributos, Rentas y Contribuciones Parafiscales</t>
  </si>
  <si>
    <t>TOYOCAR'S LTDA.</t>
  </si>
  <si>
    <t>Carrera 47 # 134-45</t>
  </si>
  <si>
    <t>1ra adición $1.500.000-24/05/2019.  2da adición $2.000.000-17/10/2019</t>
  </si>
  <si>
    <t>Póliza No. 21-44-101290195, de Seguros del Estado S.A., expedida el 15/02/2019, aprobada el 18/02/19</t>
  </si>
  <si>
    <t>A-02-025-01-004; A-02-02-02-008</t>
  </si>
  <si>
    <t>PRODUCTOS METÁLICOS Y PAQUETES DE SOFTWARE;SERVICIOS PRESTADOS A LAS EMPRESAS Y SERVICIOS DE PRODUCCIÓN</t>
  </si>
  <si>
    <t>Realización de Estudios de Seguridad para los candidatos a desempañar cargos en la Unidad Administrativa Especial Agencia del Inspector General de Tributos, Rentas y Contribuciones Parafiscales- ITRC, así como para aquellos que sean trasladados o promovidos a otros cargos dentro de la misma entidad, a fin de que se verifique y compruebe el grado de confiabilidad del recurso humano a vincular, trasladar o promover</t>
  </si>
  <si>
    <t>SECAP LTDA</t>
  </si>
  <si>
    <t>Calle 25 bis # 31A 16</t>
  </si>
  <si>
    <t>Adición No01 $2.000.000-24/05/2019</t>
  </si>
  <si>
    <t>Póliza No. 15-44-101208506, de Seguros del Estado S.A., expedida el 18/02/2019, aprobada el 21/02/19</t>
  </si>
  <si>
    <t>SALUD Y DIAGNÓSTICO DIAMEDICAL LTDA</t>
  </si>
  <si>
    <t>Calle 81 N| 19ª-12</t>
  </si>
  <si>
    <t>7044767 -6222462</t>
  </si>
  <si>
    <t>•	Póliza No. 21-46-101008328, de Seguros del Estado S.A., expedida el 22/02/2019, aprobada el 26/02/19</t>
  </si>
  <si>
    <t>A-02-02-02-009</t>
  </si>
  <si>
    <t>SERVICIOS PARA LA COMUNIDAD, SOCIALES Y PERSONALES</t>
  </si>
  <si>
    <t>Contratar la prestación del servicio de capacitación bajo la modalidad de entrenamiento en el puesto de trabajo, para el equipo de servidores que desarrollarán la implementación del Plan de Continuidad en el Negocio bajo la norma ISO 22301</t>
  </si>
  <si>
    <t>30 dias cal</t>
  </si>
  <si>
    <t>Prórroga no.1 30/06/2020                  Prórroga No.02 31/12/2020
Prórroga No. 03 31/05/2021</t>
  </si>
  <si>
    <t>Póliza No.3644101043904, de Seguros del Estado S.A., expedida el 26/12/2019, aprobada el 26/12/2019       Garantía prorroga No. 37-44-101031615-2 de seguros del Estado S.A., Expedida el 05/06/2020, aprobada el 08/06/2020.</t>
  </si>
  <si>
    <t>Prestar el servicio de agencia de medios para la publicación y producción de información de carácter institucional y de webmaster en la creación, producción gráfica y alimentación de contenidos de las comunicaciones de ITRC y de la página web e intranet.</t>
  </si>
  <si>
    <t>Póliza No. 36-44-101043904, de Seguros del Estado S.A., expedida el 02/04/2019, aprobada el 05/04/19</t>
  </si>
  <si>
    <t>Adquirir el soporte técnico, mantenimiento preventivo y ampliación del sistema de grabación de audio y video CTLog Plus, para las audiencias móviles, que sirve de apoyo al proceso misional de investigaciones disciplinarias de la Unidad Administrativa Especial Agencia del Inspector General de Tributos, Rentas y Contribuciones Parafiscales – ITRC</t>
  </si>
  <si>
    <t>Póliza No. 64-44-101014486, de Seguros del Estado S.A., expedida el 03/04/2019, aprobada el 05/04/19</t>
  </si>
  <si>
    <t>C-1304-1000-2-0-1304027-02</t>
  </si>
  <si>
    <t>ADQUISICIÓN DE BIENES Y SERVICIOS</t>
  </si>
  <si>
    <t>811118/811122</t>
  </si>
  <si>
    <t>Póliza No. 1505002271401, de Seguros Comerciales Bolivar S.A., expedida el 05/04/2019, aprobada el 12/04/19</t>
  </si>
  <si>
    <t>Prestar el servicio de soporte técnico y funcional a los módulos del Sistema de Información y Gestión del Empleo Público (SIGEP) instalados en la Unidad Administrativa Especial Agencia del Inspector General de Tributos, Rentas y Contribuciones Parafiscales – ITRC</t>
  </si>
  <si>
    <t>Póliza No. 2345527-8, de Seguros Generales Suramericana S.A., expedida el 15/04/2019, aprobada el 25/04/19</t>
  </si>
  <si>
    <t>Suministros de papelería y útiles de oficina para la Agencia ITRC.</t>
  </si>
  <si>
    <t>Carrera 68 H N° 74 B-36</t>
  </si>
  <si>
    <t>Póliza No. 14-44-101107810, de Seguros del Estado S.A., expedida el 26/04/2019, arobada el 26/04/19</t>
  </si>
  <si>
    <t>A-02-02-01-003; A-02-02-01-004</t>
  </si>
  <si>
    <t>OTROS BIENES TRANSPORTABLES; PRODUCTOS METÁLICOS Y PAQUETES DE SPFTWARE</t>
  </si>
  <si>
    <t>Póliza No. 2352092-5, de Seguros Generales Suramericana S.A., expedida el 25/04/2019, aprobada el 30/04/19</t>
  </si>
  <si>
    <t>s1</t>
  </si>
  <si>
    <t>Dar continuidad a la solución de infraestructura tecnológica y de servicios informáticos para los servicios de voz, datos, Internet, telefonía IP, hosting y correo electrónico que garantice los servicios de colaboración y comunicaciones, igualmente a la solución de herramientas de escritorio que contemple equipos de cómputo de escritorio y portátiles e  impresoras multifuncionales con insumos, que soporten los sistemas de información, y los servicios electrónicos  para la U.A.E. Agencia ITRC .</t>
  </si>
  <si>
    <t>Adición No.01 al anexo No.07 $9.464.460-09/10/2019. ADICIÓN No.02 AL ANEXO No.07 $ 276.822.805 ADICIÓN No. 3 $245.810.820
ADICIÓN No. 4 $122.905.410</t>
  </si>
  <si>
    <t>15/04/2020      
15/07/2020
30/08/2020</t>
  </si>
  <si>
    <t>Póliza No.11-44-101137629- ANEXO 4 DEL 21/04/2015, ANEXO 5 DEL 22/04/2020 Y EL ANEXO 6 DEL 22/04/2020, ANEXO 7 DEL 06/05/2020 de Seguros del Estado S.A., expedida el 22/04/2020, aprobada el 22/04/2020
Póliza No. 11-44-101137629 Anexo 8 de Seguros del estado, expedida el 21/07/2020, aprobada el XXXXX</t>
  </si>
  <si>
    <t>Póliza No. 64-46-101005664, de Seguros del Estado S.A., expedida el 26/04/2019, aprobada el 30/04/19</t>
  </si>
  <si>
    <t>A-02-02-02-006</t>
  </si>
  <si>
    <t>SERVICIOS DE ALOJAMIENTO; SERVICIOS DE SUMINISTRO DE COMIDAS Y BEBIDAS, SERVICIOS DE TRANSPORTE</t>
  </si>
  <si>
    <t>Contratar la prestación de servicios profesionales para la estructuración y  apoyo transversal al Proyecto de Inversión, en el control y ejecución de sus metas físicas y financieras, así como el soporte contractual de las actividades a cargo de la Oficina Asesora de Tecnologías de la Información de la Agencia del Inspector General de Tributos, Rentas y Contribuciones Parafiscales – ITRC</t>
  </si>
  <si>
    <t>JIMMY FORERO CASTAÑO</t>
  </si>
  <si>
    <t>Calle 137 A No. 73 -71 casa 42</t>
  </si>
  <si>
    <t>JORGE ALFONSO YEPES WILCHES</t>
  </si>
  <si>
    <t>Calle 2 No. 9 F - 81</t>
  </si>
  <si>
    <r>
      <t>S</t>
    </r>
    <r>
      <rPr>
        <sz val="12"/>
        <color theme="1"/>
        <rFont val="Myriad Pro"/>
        <family val="2"/>
      </rPr>
      <t>uministrar bonos personalizados redimibles o tarjetas electrónicas canjeables por calzado y vestido de labor para dotación de los servidores de la Unidad Administrativa Especial Agencia del Inspector General de Tributos Rentas y Contribuciones Parafiscales, que tienen derecho según lo establecido en la ley 70 de 1988</t>
    </r>
  </si>
  <si>
    <t>BIG PASS SAS</t>
  </si>
  <si>
    <t>CALLE 72 N° 10-07, OFICINA 201</t>
  </si>
  <si>
    <t>Póliza No. 980-47-994000010167, de Aseguradora Solidaria de Colombia expedida el 13/05/2019, aprobada el 16/05/2019</t>
  </si>
  <si>
    <t>A-02-02-01-002</t>
  </si>
  <si>
    <t>ALIMENTOS, BEBIDAS Y TABACO, TEXTILES, PRENDAS DE VESTIR Y PRODUCTOS DE CUERO</t>
  </si>
  <si>
    <t>CONVENIO DE COOPERACIÓN</t>
  </si>
  <si>
    <t>Establecer relaciones de cooperación entre la Agencia ITRC y FITAC,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</si>
  <si>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FEDERACIÓN COLOMBIANA DE AGENTES LOGÍSTICOS EN COMERCIO INTERNACIONAL - FITAC</t>
  </si>
  <si>
    <t>carrera 103 No. 25F - 50. Oficina 106</t>
  </si>
  <si>
    <t>2 AÑOS</t>
  </si>
  <si>
    <t>ASESOR MISIONAL</t>
  </si>
  <si>
    <t>SI</t>
  </si>
  <si>
    <t>Contratar los seguros que amparen los daños y/o pérdidas que sufran los vehículos de propiedad de la Unidad Administrativa Especial Agencia del Inspector General de Tributos, Rentas y Contribuciones Parafiscales - ITRC o por los que sea legalmente responsable, o aquellos daños a bienes o lesiones o muerte a terceros que se causen, así como los seguros obligatorios de accidentes de tránsito SOAT para el parque automotor de la entidad</t>
  </si>
  <si>
    <t>A-02-02-02-007</t>
  </si>
  <si>
    <t>SERVICIOS FINANCIEROS Y SERVICIOS CONEXOS, SERVICIOS INMOBILIARIOS</t>
  </si>
  <si>
    <t>Asistencia Calificada para Inteligencia de Negocios de la Bodega de Datos y Actualización Software &amp; Soporte Técnico en Modalidad Empresarial con vigencia a 31-Dic-19</t>
  </si>
  <si>
    <t>Póliza No. 1003002335401, de Seguros Bolívar expedida el 23/05/2019, aprobada el 27/05/19</t>
  </si>
  <si>
    <t>Expedición y suministro de certificados digitales de función pública para SIIF Nación y sus correspondientes dispositivos de almacenamiento criptográfico (token)</t>
  </si>
  <si>
    <t>ANDES SCD S.A.</t>
  </si>
  <si>
    <t>CARRERA 27 N° 86-43</t>
  </si>
  <si>
    <t>30 días cal</t>
  </si>
  <si>
    <t>Póliza No. 2382895-0, de Seguros generales Suramericana S.A. el 05/06/2019, aprobada el 06/06/2019</t>
  </si>
  <si>
    <t>A-02-01-01-004</t>
  </si>
  <si>
    <t>MAQUINARIA Y EQUIPO</t>
  </si>
  <si>
    <t>Establecer relaciones de cooperación entre la Agencia ITRC y ANALDEX, con el fin de posicionar la Agencia y facilitar la denuncia de los gremios de conductas que puedan ser constitutivas de faltas disciplinarias cometidas por funcionarios de la DIAN, UGPP y Coljuegos, así como el intercambio de información estratégica de interés y el apoyo mutuo en capacitaciones, que permitan velar por el cumplimiento del régimen normativo de nuestras competencias</t>
  </si>
  <si>
    <t>ANALDEX</t>
  </si>
  <si>
    <t>Cra. 13 #40A-17</t>
  </si>
  <si>
    <t>Póliza No. 18-44-101062175, de Seguros Del Estado S.A. expedida el 14/06/2019, aprobada el 19/06/2019</t>
  </si>
  <si>
    <t>Póliza No. 1844101062175, de Seguros Del Estado S.A. expedida el 26/12/2019, aprobada el 26/12/2019</t>
  </si>
  <si>
    <t>ACUERDO DE VOLUNTADES</t>
  </si>
  <si>
    <t>Realizar un estudio del impacto de la Agencia ITRC sobre la eficiencia del recaudo tributario nacional; además, prestar colaboración en el proceso de análisis de riesgos del GIT de Análisis; y labores específicas que asigne la Coordinación en apoyo a la Subdirección de Auditoría y Gestión de Riesgo</t>
  </si>
  <si>
    <t>JUAN CAMILOSALGUERO</t>
  </si>
  <si>
    <t>Subdirección de Auditoría</t>
  </si>
  <si>
    <t>Contratar la prestación de servicios profesionales como Politólogo para el apoyo a la gestión de la Dirección General y la Oficina Asesora de Planeación de la Unidad Administrativa Especial Agencia del Inspector General de Tributos, Rentas y Contribuciones Parafiscales -ITRC</t>
  </si>
  <si>
    <t>SHIRLEY SUSANA LÓPEZ MERLANO</t>
  </si>
  <si>
    <t>cra 9a # 113-87 203</t>
  </si>
  <si>
    <t>27000000 VALOR FINAL $26.700.000</t>
  </si>
  <si>
    <t>Oficina asesora de planeación</t>
  </si>
  <si>
    <t>Contratar la prestación de servicios profesionales como publicista para el apoyo a la gestión de comunicaciones de la Dirección General de la Unidad Administrativa Especial Agencia del Inspector General de Tributos, Rentas y Contribuciones Parafiscales -ITRC</t>
  </si>
  <si>
    <t>MARCELA MARGARITA ZUÑIGA JIMÉNEZ</t>
  </si>
  <si>
    <t>calle 129 # 7b 41 apto 705</t>
  </si>
  <si>
    <t>21000000 VALOR FINAL $20.766.667</t>
  </si>
  <si>
    <t>Contratar la prestación de servicios profesionales de apoyo a la gestión presupuestal que está a cargo de la Oficina Asesora de Planeación de la Unidad Administrativa Especial Agencia del Inspector General de Tributos, Rentas y Contribuciones Parafiscales -ITRC</t>
  </si>
  <si>
    <t>SILVIA FABIOLA ROMEROHERNÁNDEZ</t>
  </si>
  <si>
    <t>tranv 88 # 19a 50 int 6 ap 203</t>
  </si>
  <si>
    <t xml:space="preserve">V. INICIAL 1.8000.000 VALOR FINAL $17.600.000,00 </t>
  </si>
  <si>
    <t>Permitir el acceso directo a la Agencia ITRC para consultar la información contenida en el RUNT-, requerida en el ejercicio de las funciones disciplinarias dentro de las investigaciones que por incremento patrimonial adelanta bajo su competencia, a través de un usuario HQ-RUNT, con las funcionalidades y limitaciones de consulta asignada a los usuarios.</t>
  </si>
  <si>
    <t>RUNT</t>
  </si>
  <si>
    <t>Avenida (El Dorado) Calle 26 No. 59 – 41/65, edificio “Cámara Colombiana de la Infraestructura”, oficina 405</t>
  </si>
  <si>
    <t xml:space="preserve">Subdirector de Investigaciones Disciplinarias </t>
  </si>
  <si>
    <t>Contratar la prestación de servicios profesionales para ejecutar y apoyar la sustanciación de procesos disciplinarios hasta la proyección del fallo en el marco de la segunda instancia de los procesos disciplinarios cuya competencia corresponde al Director de la Unidad Administrativa Especial Agencia del Inspector General de Tributos, Rentas y Contribuciones Parafiscales -ITRC, además de la redacción de otros textos jurídicos.</t>
  </si>
  <si>
    <t>ORLANDO LUIS ALVAREZ LADEUTT</t>
  </si>
  <si>
    <t>cra 102 B N°150-19 bogota</t>
  </si>
  <si>
    <t>30,250,000,00</t>
  </si>
  <si>
    <r>
      <rPr>
        <sz val="10"/>
        <color theme="1"/>
        <rFont val="Times New Roman"/>
        <family val="1"/>
      </rPr>
      <t xml:space="preserve">   </t>
    </r>
    <r>
      <rPr>
        <sz val="10"/>
        <color theme="1"/>
        <rFont val="Myriad Pro"/>
        <family val="2"/>
      </rPr>
      <t>Póliza No. 140008489, de Seguros Mundial tu Compañía Siempre de Expedida 19/07/2019.  Aprobada 22/07/2019</t>
    </r>
  </si>
  <si>
    <t>PRESTACION SERVICIOS A LAS EMPRESAS Y SERVICIOS DE PRODUCCION</t>
  </si>
  <si>
    <t>EXPERTA MISIONAL</t>
  </si>
  <si>
    <t>NELSON JOSÉ VALDES CASTRILLÓN</t>
  </si>
  <si>
    <t>72,219,829</t>
  </si>
  <si>
    <t>CRA 69D No 24A 78 INTERIOR 3 405</t>
  </si>
  <si>
    <r>
      <rPr>
        <sz val="10"/>
        <color theme="1"/>
        <rFont val="Times New Roman"/>
        <family val="1"/>
      </rPr>
      <t xml:space="preserve">   </t>
    </r>
    <r>
      <rPr>
        <sz val="10"/>
        <color theme="1"/>
        <rFont val="Myriad Pro"/>
        <family val="2"/>
      </rPr>
      <t>Póliza No. 1446101033871, de Seguros del esatdo  Expedida 25/07/2019.  Aprobada 25/07/2019</t>
    </r>
  </si>
  <si>
    <r>
      <t>Prestar servicio operativo</t>
    </r>
    <r>
      <rPr>
        <sz val="9"/>
        <color rgb="FF000000"/>
        <rFont val="Myriad Pro"/>
        <family val="2"/>
      </rPr>
      <t xml:space="preserve"> para realizar las actividades de revisión, organización, alistamiento de la información documental, producida en la Subdirección de Investigaciones Disciplinarias y actualizar bases de datos, acorde con las especificaciones técnicas establecidas por el Archivo General de las Nación y demás normas sobre la materia</t>
    </r>
  </si>
  <si>
    <t>MELIZZA ALEJANDRA GÓMEZ CASTILLO</t>
  </si>
  <si>
    <t>MAURO ARQUIMEDES NARANJO</t>
  </si>
  <si>
    <t>1,012,337,967</t>
  </si>
  <si>
    <t>Cra 6B #14-13</t>
  </si>
  <si>
    <t>servicios de personal temporal -  servicios temporales de recursos humanos</t>
  </si>
  <si>
    <t>SID</t>
  </si>
  <si>
    <r>
      <rPr>
        <b/>
        <sz val="9"/>
        <color rgb="FF000000"/>
        <rFont val="Times New Roman"/>
        <family val="1"/>
      </rPr>
      <t xml:space="preserve"> </t>
    </r>
    <r>
      <rPr>
        <sz val="9"/>
        <color theme="1"/>
        <rFont val="Myriad Pro"/>
        <family val="2"/>
      </rPr>
      <t xml:space="preserve">Contratar la prestación de servicios profesionales para el </t>
    </r>
    <r>
      <rPr>
        <sz val="9"/>
        <color rgb="FF000000"/>
        <rFont val="Myriad Pro"/>
        <family val="2"/>
      </rPr>
      <t>acompañamiento a las diferentes investigaciones jurídicas, levantamiento de información, elaboración de textos y seguimiento de la agenda de la Experta Misional a cargo de la Dirección General, y demás temas asociados.</t>
    </r>
  </si>
  <si>
    <t>NATALIA GALVIS YANDAR</t>
  </si>
  <si>
    <t>Cra. 72 bis #24D-50 Torre 1 Apto 503</t>
  </si>
  <si>
    <t>14-46-101033959, de Seguros del Estado S.A.  Expedida el 31/07/2019 Aprobada el 01/08/2019</t>
  </si>
  <si>
    <t xml:space="preserve">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  </t>
  </si>
  <si>
    <t>JAIME VELA GONZALEZ</t>
  </si>
  <si>
    <t>Calle 35 S N°51F-49</t>
  </si>
  <si>
    <t>6.400.00,00</t>
  </si>
  <si>
    <t>Servicios presatdos a las empresas y servicios de producción</t>
  </si>
  <si>
    <t>LIDER ADMINISTRATIVO</t>
  </si>
  <si>
    <t>LIQUIDADO</t>
  </si>
  <si>
    <t>Establecer un convenio marco de Cooperación Instituciional que contenga las líneas de Cooperación entre la UNIVERSIDAD DEL EXTERNADO DE COLOMBIA, Y LA AGENCIA ITRC, para desarrollar actividades de investigación, extensión y capacitación.</t>
  </si>
  <si>
    <t>Calle 12 No. 1-17 este Bogota D.C.</t>
  </si>
  <si>
    <t>jefe de oficina asesora de planeación y experta misional</t>
  </si>
  <si>
    <t>Prestación de servicios profesionales a través de técnicas de coaching e inteligencia emocional para el fortalecimiento de competencias comportamentales de los servidores públicos de la U.A.E. Agencia ITRC en desarrollo de la estrategia de Clima Organizacional institucional “Reconociéndonos</t>
  </si>
  <si>
    <t>LEONARDO ANTONIO MEJIA PRADO</t>
  </si>
  <si>
    <t>Cra. 49 #105-33</t>
  </si>
  <si>
    <t>SECRETARIA GENERAL- EXPERTA LIDER TALENTO HUMANO</t>
  </si>
  <si>
    <t>Servicios de intermedicación y asesoría integral en la elaboración, contratación, administración, ejecución y manejo de las pólizas que integran el programa de seguros que requiere la U. A. E. Agencia ITRC, para la protección de sus activos, bienes, intereses patrimoniales o de aquellos a su cargo o bajo su responsabilidad.</t>
  </si>
  <si>
    <t>JARGU S.A. CORREDORES DE SEGUROS</t>
  </si>
  <si>
    <t>Cra 19 B No. 83-02 Ofc. 602</t>
  </si>
  <si>
    <t xml:space="preserve">·         Póliza No.21-44-101306718, Seguros del estado S.A.  Expedida el 24/09/2019. aprobada </t>
  </si>
  <si>
    <t>SECRETARIA GENERAL- LIDER ADMINISTRATIVO</t>
  </si>
  <si>
    <t>CONTRATO DE COMPRAVENTA</t>
  </si>
  <si>
    <t>Suministro de bonos personalizados redimibles o tarjetas electrónicas canjeables por calzado y vestido de labor para dotación de los servidores de la U.A.E. Agencia ITRC, que tienen derecho según lo establecido en la Ley 70 de 1988.</t>
  </si>
  <si>
    <t>SODEXO SERVICIOS DE BENEFICIOS E INCENTIVOS COLOMBIA S.A.</t>
  </si>
  <si>
    <t>Autopista norte 114-44 piso 4</t>
  </si>
  <si>
    <t>6414100  exten 1502-1503-1504</t>
  </si>
  <si>
    <t>·         Póliza No. GU080191, Compañía de Seguros de Fianzas S.A. (CONFIANZA) de 19/09/2019.</t>
  </si>
  <si>
    <t>80-11-17-07</t>
  </si>
  <si>
    <t>Necesidades de dotación de personal técnico permanente</t>
  </si>
  <si>
    <t>SECRETARIA GENERAL - TALENTO HUMANO</t>
  </si>
  <si>
    <t>Prestación de servicios profesionales en capacitación para dar cumplimiento al PIC-2019 en temas relacionados con derecho Disciplinario Procidemental, sustancial y Práctico".</t>
  </si>
  <si>
    <t>PEDRO ALFONSO HERNADEZ ABOGADOS CONSULTORES S.A.S.</t>
  </si>
  <si>
    <t>Clle 19 No.5-30 Edif Bacata of 1103 - Bogotá</t>
  </si>
  <si>
    <t>Póliza No. 12-44-101188895 Seguros del Estado S.A. Expedida el 07/11/2019 - aprobada el 12/11/2019.</t>
  </si>
  <si>
    <t xml:space="preserve">A-02-02-02-009 </t>
  </si>
  <si>
    <t>servicios para la comunidad, sociales, y personales</t>
  </si>
  <si>
    <t xml:space="preserve">SUBDIRECCIÓN DE INVESTIGACIONES DISCIPLINARIAS </t>
  </si>
  <si>
    <t>Capacitación en Técnicas de auditoría para el fortalecimiento de competencias funcionales de los Servidores públicos de la Subdirección de Auditoría y Gestión del Riesgo de la Agencia ITRC, en desarrollo de la estrategia de capacitaciones de la entidad</t>
  </si>
  <si>
    <t>KPMG ADVISORY, TAX &amp; LEGAL S.A.S</t>
  </si>
  <si>
    <t xml:space="preserve"> Clle 90 No.19C-74</t>
  </si>
  <si>
    <t>Póliza No. 63-44101009694, Seguros del Estado S.A. EXPEDIDA 13/11/2019 APROBADA 13/11/2019</t>
  </si>
  <si>
    <t>Prestación de servicios profesionales en capacitación para dar cumplimiento al PIC-2019, en temas relacionados con contratación.</t>
  </si>
  <si>
    <t>AUGUSTO ARANGUREN TARAZONA</t>
  </si>
  <si>
    <t>Cr 15 # 55-12 Apt 102</t>
  </si>
  <si>
    <t>Talento Humano</t>
  </si>
  <si>
    <t>CONTRATACIÓN DE MÍNIMA CUANTÍA 12</t>
  </si>
  <si>
    <t>Prestación de servicios para la revisión, mantenimiento y recarga de extintores existentes en las instalaciones de la U.A.E. Agencia ITRC, de acuerdo a la normatividad vigente en materia de seguridad insdustrial.</t>
  </si>
  <si>
    <t>TU EXTINTOR</t>
  </si>
  <si>
    <t>Calle 127 D #19-65</t>
  </si>
  <si>
    <t>314-4587610</t>
  </si>
  <si>
    <t>10 días Hábiles</t>
  </si>
  <si>
    <t>Póliza No. 900102269, Liberty Seguros  S.A. EXPEDIDA 28/11/2019 APROBADA 29/11/2019</t>
  </si>
  <si>
    <t xml:space="preserve">Prestación de servicios en capacitación para la transferencia de conociemineto funcional y técnico en sitio, de la SUITE VISION EMPRESARIAL para los funcionarios encargados de la gestión del direccionamiento estratégico de la Agencia ITRC. </t>
  </si>
  <si>
    <t>Calle 50 #28-25 oficina 302 santander</t>
  </si>
  <si>
    <t>Póliza No. 21-44-101312963, Seguros del Estado  S.A. EXPEDIDA 27/11/2019 APROBADA 28/11/2020</t>
  </si>
  <si>
    <t>OATI</t>
  </si>
  <si>
    <t>Contratar la prestación de servicios profesionales como abogada para liderar y desarrollar las actividades del Observatorio de Fraude y Corrupción de la Unidad Administrativa Especial Agencia del Inspector General de Tributos, Rentas y Contribuciones Parafiscales -ITRC.</t>
  </si>
  <si>
    <t>MARIA ESPERANZA VEGA GOYENECHE</t>
  </si>
  <si>
    <t>Cra 21 #137-04 apto 401</t>
  </si>
  <si>
    <t>Póliza No. BCH-100007864, compañía mundial de seguros S.A. EXPEDIDA 03/12/2019 APROBADA 03/12/2019</t>
  </si>
  <si>
    <t>SUBASTA INVERSA</t>
  </si>
  <si>
    <t>Adquisición de Licenciamiento sobre ORACLE(ODA).</t>
  </si>
  <si>
    <t xml:space="preserve">UNIÓN TEMPORAL ODA ITRC 2019 </t>
  </si>
  <si>
    <t>Cra 100B #72-37</t>
  </si>
  <si>
    <t>Póliza No. 33-44-101195582, Seguros del  Estados S.A. EXPEDIDA 10/12/2019 APROBADA 10/12/2019</t>
  </si>
  <si>
    <t>A-02-01-01-006</t>
  </si>
  <si>
    <t>Otros Activios fijos</t>
  </si>
  <si>
    <t>Prestación de servicios profesionales para la Transferencia de Conocimiento en los conceptos básicos forenses, y las herramientas forenses FTK y ENCASE instaladas en la Agencia ITRC.</t>
  </si>
  <si>
    <t xml:space="preserve">JUAN DIEGO JIMENEZ LEON </t>
  </si>
  <si>
    <t>Cra 64A No. 22-14 suba torre 1 apto 701</t>
  </si>
  <si>
    <t>ADQUISICIÓN DE BIENES Y SERVICIOS-servicio de información implementado-implementación sistema integral de información para la prevención del fraude y la corrupción en las entidades vigiladas nacional</t>
  </si>
  <si>
    <t>Suministro y aplicación de la vacuna contra la INFLUENZA TETRAVALENTE (Cepa 2019) a los servidores de la Unidad Administrativa Especial Agencia del Inspector General de Tributos, Rentas y Contribuciones Parafiscales ITRC</t>
  </si>
  <si>
    <t>PRODUMEDIHOS S.A.S.</t>
  </si>
  <si>
    <t>CR 30 # 7-09 CONS. 219 Cali-Valle</t>
  </si>
  <si>
    <t>5568110 - 3175005186</t>
  </si>
  <si>
    <t>Póliza No. 45-44-101110427, Seguros del Estado S.A. EXPEDIDA 07/12/2019 APROBADA 10/12/2019</t>
  </si>
  <si>
    <t>TALENTO HUMANO</t>
  </si>
  <si>
    <t>Prestación de servicios especializados en pruebas de intrusión RED TEAM (ciberseguridad) para la búsqueda, monitoreo y control de accesos en la infraestructura tecnológica de la agencia ITRC</t>
  </si>
  <si>
    <t>MNEMO COLOMBIA S.A.S.</t>
  </si>
  <si>
    <t>CALLE 100 No. 8a-37 OFICINA 704 TORRE A</t>
  </si>
  <si>
    <t>Póliza No. 12-44-101190494, Seguros del Estado S.A. EXPEDIDA 23/12/2019 APROBADA 23/12/2019</t>
  </si>
  <si>
    <t>CONTRATAR LOS SEGUROS QUE AMPAREN LOS INTERESES PATRIMONIALES ACTUALES Y FUTUROS, ASÍ COMO LOS BIENES DE PROPIEDAD DE LA UNIDAD ADMINISTRATIVA ESPECIAL AGENCIA DEL INSPECTOR DE TRIBUTOS, RENTAS Y CONTRIBUCIONES PARAFISCALES – ITRC, QUE ESTEN BAJO SU RESPONSABILIDAD Y CUSTODIA Y AQUELLOS QUE SEAN ADQUIRIDOS PARA DESARROLLAR LAS FUNCIONES INHERENTES A SU ACTIVIDAD Y CUALQUIER OTRA PÓLIZA DE SEGUROS QUE REQUIERA LA ENTIDAD EN EL DESARROLLO DE SU ACTIVIDAD</t>
  </si>
  <si>
    <t>ASEGURADORA SOLIDARIA DE COLOMBIA</t>
  </si>
  <si>
    <t>CALLE 100 No. 9A-45 piso 8 y 12 Bogotá</t>
  </si>
  <si>
    <t>Adición No1 $40.512.689</t>
  </si>
  <si>
    <t xml:space="preserve">381 dias </t>
  </si>
  <si>
    <t>Prórrog No1 192 días,  desde el 10 de enero de 2021 hasta las 24 horas del 21/julio/2021</t>
  </si>
  <si>
    <t xml:space="preserve">
21/07/2021</t>
  </si>
  <si>
    <t>9819
9320</t>
  </si>
  <si>
    <t>20/11/2019
25/11/2020</t>
  </si>
  <si>
    <t xml:space="preserve">A-02-02-02-007 </t>
  </si>
  <si>
    <t>servicios financieros y servicios conexos, servicios inmoviliarios y servicios de leasing</t>
  </si>
  <si>
    <t>LIDER ADMINSTRATIVO</t>
  </si>
  <si>
    <t>Suscripción de renovación de soporte técnico en sitio con cambio de partes y garantía por parte del fabricante de los componentes tecnológicos de infraestructura Hewlett Packard, DELL, Seguridad Perimetral (FORTINET) y licenciamiento (Red Hat – Vmware) de la Agencia ITRC, conforme a las especificaciones técnicas definidas</t>
  </si>
  <si>
    <t>UNION TEMPORAL ARUS-ENLACE 2019</t>
  </si>
  <si>
    <t>Autopista norte 122-35 quinto piso- Bogota</t>
  </si>
  <si>
    <t>Póliza No. 2532971-7, Seguros generales suramericana S.A. EXPEDIDA 24/12/2019 APROBADA 26/12/2019</t>
  </si>
  <si>
    <t>7919 - 8219 - 8019</t>
  </si>
  <si>
    <t>20/09/2019 y 24/09/2019</t>
  </si>
  <si>
    <t>C-1304-1000-2-0-1304027-02               A-02-02-02-008     C-1304-1000-2-0-1304029-02</t>
  </si>
  <si>
    <t>aduisión de bienes y servicios y servicios prestados a las empresas y servicios de producción.</t>
  </si>
  <si>
    <t>76419 - 76519 - 76619</t>
  </si>
  <si>
    <t>Adquirir renovación de las licencias para la solución de protección de malware avanzado para mitigación de APTs - FIRE EYE y de Antivirus McAFEE adquiridas por la Unidad Administrativa Especial Agencia del Inspector General de Tributos, Rentas y Contribuciones Parafiscales.</t>
  </si>
  <si>
    <t>UNIÓN TEMPORAL CIBERSEGURIDAD 2019</t>
  </si>
  <si>
    <t>calle 166 #20-45</t>
  </si>
  <si>
    <t>4076000 ext 518</t>
  </si>
  <si>
    <t>A-02-02-01-004</t>
  </si>
  <si>
    <t>Productos metálicos y paquetes de software</t>
  </si>
  <si>
    <t>LINK DEL PROCESO DE SELECCIÓN DEL SECOP II</t>
  </si>
  <si>
    <t>LINK DEL CONTRATO EN SECOP II</t>
  </si>
  <si>
    <t>NÚMERO EN APLICATIVO SECOP  O TVEC</t>
  </si>
  <si>
    <t>CORREO ELECTRÓNICO O PAGINA WEB  CONTRATISTA</t>
  </si>
  <si>
    <t>FECHA INFORME DEL CONTRATO</t>
  </si>
  <si>
    <t>https://colombiacompra.coupahost.com/order_headers/44258</t>
  </si>
  <si>
    <t>Suministro de combustible para los vehículos de propiedad de la Agencia del Inspector General de Tributos, Rentas y Contribuciones Parafiscales-ITRC.</t>
  </si>
  <si>
    <t>www.terpel.com</t>
  </si>
  <si>
    <t>Clle 103 #14A-56 piso 6 Bogotá D.C.</t>
  </si>
  <si>
    <t>adición $2.500.000
Reducción $579.698</t>
  </si>
  <si>
    <t>A-02-02-01-003-003</t>
  </si>
  <si>
    <t>productos de hornos de coque, productos de refinación de petróleo y combustible nuclear</t>
  </si>
  <si>
    <t>ADMINISTRATIVA</t>
  </si>
  <si>
    <t>https://community.secop.gov.co/Public/Tendering/ContractNoticePhases/View?PPI=CO1.PPI.5301051&amp;isFromPublicArea=True&amp;isModal=False</t>
  </si>
  <si>
    <t>https://www.secop.gov.co/CO1ContractsManagement/Tendering/ProcurementContractEdit/View?docUniqueIdentifier=CO1.PCCNTR.1284541&amp;prevCtxUrl=https%3a%2f%2fwww.secop.gov.co%2fCO1ContractsManagement%2fTendering%2fProcurementContractManagement%2fIndex&amp;prevCtxLbl=Contratos+</t>
  </si>
  <si>
    <t>CPS 001 2020</t>
  </si>
  <si>
    <t>Prestar los servicios de apoyo a la Agencia en la conducción del vehículo asignado y transporte de los funcionarios de la Unidad Administrativa Especial Agencia del Inspector General de Tributos, Rentas y Contribuciones Parafiscales ITRC, en los términos de oportunidad, seguridad, amabilidad y compromiso que requiera la Agencia.</t>
  </si>
  <si>
    <t>diana.m8426@hotmail.com</t>
  </si>
  <si>
    <t>Calle 2 N°9f - 81 Bogota D.C.</t>
  </si>
  <si>
    <t>Reducción $56.667</t>
  </si>
  <si>
    <t>A-02-02-02-008-003</t>
  </si>
  <si>
    <t>Otros servicios profesionales, científicos y técnicos</t>
  </si>
  <si>
    <t>https://community.secop.gov.co/Public/Tendering/ContractNoticePhases/View?PPI=CO1.PPI.5302718&amp;isFromPublicArea=True&amp;isModal=False</t>
  </si>
  <si>
    <t>https://www.secop.gov.co/CO1ContractsManagement/Tendering/ProcurementContractEdit/View?docUniqueIdentifier=CO1.PCCNTR.1289820&amp;prevCtxUrl=https%3a%2f%2fwww.secop.gov.co%2fCO1ContractsManagement%2fTendering%2fProcurementContractManagement%2fIndex&amp;prevCtxLbl=Contratos+</t>
  </si>
  <si>
    <t>CPS 002 2020</t>
  </si>
  <si>
    <t>JAIME VELA GONZÁLEZ</t>
  </si>
  <si>
    <t>javelag1@hotmail.com</t>
  </si>
  <si>
    <t>Calle 35 s #51f - 49 Bogotá D.C.</t>
  </si>
  <si>
    <t>A-02-02-02-008-004</t>
  </si>
  <si>
    <t>Orden de compra 44373</t>
  </si>
  <si>
    <t>Suministro de tiquetes  aéreos  de rutas nacionales e internacionales para los funcionaios y contratistas de la entidad que requieran desplazarse a otras ciudades en el cumplimiento de sus funciones y/o actividades asignadas</t>
  </si>
  <si>
    <t>SUBATOUR S.A.S.</t>
  </si>
  <si>
    <t>Cra 92 #147B - 68 Piso 2 Bogotá D.C.</t>
  </si>
  <si>
    <t>680-3999</t>
  </si>
  <si>
    <t>Reducción $37.650.000</t>
  </si>
  <si>
    <t>08/01/2020
03/12/2020</t>
  </si>
  <si>
    <t>A-02-02-02-006-004</t>
  </si>
  <si>
    <t>Servicicios de transporte de pasajeros</t>
  </si>
  <si>
    <t>20/01/2020
03/12/2020</t>
  </si>
  <si>
    <t>https://community.secop.gov.co/Public/Tendering/ContractNoticePhases/View?PPI=CO1.PPI.5356971&amp;isFromPublicArea=True&amp;isModal=False</t>
  </si>
  <si>
    <t>https://www.secop.gov.co/CO1ContractsManagement/Tendering/ProcurementContractEdit/View?docUniqueIdentifier=CO1.PCCNTR.1290875&amp;prevCtxUrl=https%3a%2f%2fwww.secop.gov.co%2fCO1ContractsManagement%2fTendering%2fProcurementContractManagement%2fIndex&amp;prevCtxLbl=Contratos+</t>
  </si>
  <si>
    <t>CPS 003 2020</t>
  </si>
  <si>
    <t xml:space="preserve">Prestar servicios profesionales para la implementación de los instrumentos archivísticos del proceso de gestión documental de la Agencia ITRC. </t>
  </si>
  <si>
    <t>VIANEY BUSTOS</t>
  </si>
  <si>
    <t>vianeyb1987@gmail.com</t>
  </si>
  <si>
    <t>Cra 18 # 1f -21 Funza Int 8 Apto 402</t>
  </si>
  <si>
    <t>Reducción $300.000</t>
  </si>
  <si>
    <t>Póliza No. 02-44-101000169-0, de Seguros Del Estado S.A. expedida el 21/01/2020, aprobada el 21/01/2020</t>
  </si>
  <si>
    <t>https://community.secop.gov.co/Public/Tendering/ContractNoticePhases/View?PPI=CO1.PPI.5491008&amp;isFromPublicArea=True&amp;isModal=False</t>
  </si>
  <si>
    <t>https://www.secop.gov.co/CO1ContractsManagement/Tendering/ProcurementContractEdit/View?docUniqueIdentifier=CO1.PCCNTR.1317617&amp;prevCtxUrl=https%3a%2f%2fwww.secop.gov.co%2fCO1ContractsManagement%2fTendering%2fProcurementContractManagement%2fIndex&amp;prevCtxLbl=Contratos+</t>
  </si>
  <si>
    <t>CPS 004 2020</t>
  </si>
  <si>
    <t>Prestación de servicios profesionales como abogada en la Dirección General para realizar actividades que contribuyan al cumplimiento de las labores del despacho.</t>
  </si>
  <si>
    <t>natalia.galvis_96@hotmail.com</t>
  </si>
  <si>
    <t>Cra 72 Bis #24D -50</t>
  </si>
  <si>
    <t>Reducción $925.000</t>
  </si>
  <si>
    <t>Póliza No. 2552494-0, de Suramerica expedida el 28/01/2020, aprobada el 28/01/2020</t>
  </si>
  <si>
    <t>27/01/2020
03/12/2020</t>
  </si>
  <si>
    <t>A-02-02-02-008-002</t>
  </si>
  <si>
    <t>Servicios Jurídicos y contables</t>
  </si>
  <si>
    <t>28/01/2020
03/12/2020</t>
  </si>
  <si>
    <t>https://community.secop.gov.co/Public/Tendering/ContractNoticePhases/View?PPI=CO1.PPI.5519488&amp;isFromPublicArea=True&amp;isModal=False</t>
  </si>
  <si>
    <t>https://www.secop.gov.co/CO1ContractsManagement/Tendering/ProcurementContractEdit/View?docUniqueIdentifier=CO1.PCCNTR.1321239&amp;prevCtxUrl=https%3a%2f%2fwww.secop.gov.co%2fCO1ContractsManagement%2fTendering%2fProcurementContractManagement%2fIndex&amp;prevCtxLbl=Contratos+</t>
  </si>
  <si>
    <t>CPS 005 2020</t>
  </si>
  <si>
    <t>Prestar los Servicios Profesionales a la Unidad Administrativa Especial Agencia del Inspector General de Tributos, Rentas y Contribuciones Parafiscales-ITRC, en la redefinición de planes, indicadores y riesgos de los procesos institucionales de la Entidad, con el fin de apoyar la aplicación de las políticas de gestión y desempeño institucional, en articulación con el Modelo Integrado de Gestión (MIPG) del ITRC.</t>
  </si>
  <si>
    <t>SHIRLEY SUSANA LOPEZ MERLANO</t>
  </si>
  <si>
    <t>sulome1028@gmail.com</t>
  </si>
  <si>
    <t xml:space="preserve">Cra 9 # 113 -87 apto 203 </t>
  </si>
  <si>
    <t>Adición $880000
Liberar $293.334</t>
  </si>
  <si>
    <t>18/12/2020
24/12/2020</t>
  </si>
  <si>
    <t>Póliza No. 2554981-5, de Suramerica expedida el 31/01/2020, aprobada el 21/01/2020
MODIFICACIÓN PRÓRROGA Y ADICIÓN
Póliza No 255498-5  de Suramericana expedida el 04/12/2020, aprobada el 07/12/2020.</t>
  </si>
  <si>
    <t>31/02/2020
24/11/2020</t>
  </si>
  <si>
    <t>OFICIONA DE PLANEACIÓN</t>
  </si>
  <si>
    <t>https://community.secop.gov.co/Public/Tendering/ContractNoticePhases/View?PPI=CO1.PPI.5578450&amp;isFromPublicArea=True&amp;isModal=Fals</t>
  </si>
  <si>
    <t>https://www.secop.gov.co/CO1ContractsManagement/Tendering/ProcurementContractEdit/View?docUniqueIdentifier=CO1.PCCNTR.1329262&amp;prevCtxUrl=https%3a%2f%2fwww.secop.gov.co%2fCO1ContractsManagement%2fTendering%2fProcurementContractManagement%2fIndex&amp;prevCtxLbl=Contratos+</t>
  </si>
  <si>
    <t>CPS 006 2020</t>
  </si>
  <si>
    <t>Prestación de servicios profesionales como abogada para desarrollar las actividades del Observatorio de Fraude y Corrupción y proyectar textos jurídicos de competencia de la Dirección de la Unidad Administrativa Especial Agencia del Inspector General de Tributos, Rentas y Contribuciones Parafiscales -ITRC.</t>
  </si>
  <si>
    <t>mariaesperanzavega@yahoo.com</t>
  </si>
  <si>
    <t>TERMINACIÓN ANTICIPADA POR MUTUO ACUERDO</t>
  </si>
  <si>
    <t>https://community.secop.gov.co/Public/Tendering/ContractNoticePhases/View?PPI=CO1.PPI.5766261&amp;isFromPublicArea=True&amp;isModal=False</t>
  </si>
  <si>
    <t>https://www.secop.gov.co/CO1ContractsManagement/Tendering/ProcurementContractEdit/View?docUniqueIdentifier=CO1.PCCNTR.1361219&amp;prevCtxUrl=https%3a%2f%2fwww.secop.gov.co%2fCO1ContractsManagement%2fTendering%2fProcurementContractManagement%2fIndex&amp;prevCtxLbl=Contratos+</t>
  </si>
  <si>
    <t>CPS 007 2020</t>
  </si>
  <si>
    <t>Prestación de servicios profesionales como abogado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</si>
  <si>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MANUEL GUILLERMO MOLINA JIMENEZ</t>
  </si>
  <si>
    <t>mgmj99@hotmail.com</t>
  </si>
  <si>
    <t>Cra 5 #57-25 604 - Bogotá</t>
  </si>
  <si>
    <t>Adición $4.900.000
Liberado:$233.334</t>
  </si>
  <si>
    <t>Póliza No. 11-44-101148884-0, de Seguros de Estado expedida el 10/02/2020, aprobada el 10/02/2020</t>
  </si>
  <si>
    <t>10/02/2020
10/12/2020</t>
  </si>
  <si>
    <t>https://community.secop.gov.co/Public/Tendering/ContractNoticePhases/View?PPI=CO1.PPI.5766283&amp;isFromPublicArea=True&amp;isModal=False</t>
  </si>
  <si>
    <t>https://www.secop.gov.co/CO1ContractsManagement/Tendering/ProcurementContractEdit/View?docUniqueIdentifier=CO1.PCCNTR.1363230&amp;prevCtxUrl=https%3a%2f%2fwww.secop.gov.co%2fCO1ContractsManagement%2fTendering%2fProcurementContractManagement%2fIndex&amp;prevCtxLbl=Contratos+</t>
  </si>
  <si>
    <t>CPS 008 2020</t>
  </si>
  <si>
    <t>Prestar servicios profesionales para desarrollar las actividades relacionadas con la implementación, ejecución y mejoramiento continuo del Sistema de Seguridad y Salud en el Trabajo de la Unidad Administrativa Especial Agencia del Inspector General de Tributos, Rentas y Contribuciones Parafiscales-ITRC</t>
  </si>
  <si>
    <t>MAURO ARQUIMEDES NARANJO MARTINEZ</t>
  </si>
  <si>
    <t>mauro.naranjo19@gmail.com</t>
  </si>
  <si>
    <t>Cra 81 h # 75-85 sur Apto 104</t>
  </si>
  <si>
    <t>Adición $3.330.000</t>
  </si>
  <si>
    <t>Póliza No. 2123320000027-0, de MAPFRE SEGUROS GENERALES DE COLOMBIA expedida el 11/02/2020, aprobada el 11/02/2020
Póliza prórroga y adición 2123320000027 anexo 1 expedida el 18/12/2020 aprobada el 18/12/2020</t>
  </si>
  <si>
    <t>https://colombiacompra.coupahost.com/order_headers/45009</t>
  </si>
  <si>
    <t>Orden de compra 45009</t>
  </si>
  <si>
    <t>El suministro y distribución de productos derivados del Papel, requeridas para el buen desempeño de las diferentes dependencias de la Agencia del Inspector General de Tributos, Rentas y Contribuciones Parafiscales-ITRC.</t>
  </si>
  <si>
    <t>DISPAPELES S.A.</t>
  </si>
  <si>
    <t>Clle 103 # 69 - 53</t>
  </si>
  <si>
    <t>Póliza No. 2565497-9, de Suramericana expedida el 12/02/2020, aprobada el 13/02/2022</t>
  </si>
  <si>
    <t>A-02-02-01-003-002</t>
  </si>
  <si>
    <t>Pasta o pulpa papel y productos de papel, impresos y artículos relacionados</t>
  </si>
  <si>
    <t>https://community.secop.gov.co/Public/Tendering/ContractNoticePhases/View?PPI=CO1.PPI.5578159&amp;isFromPublicArea=True&amp;isModal=False</t>
  </si>
  <si>
    <t>https://www.secop.gov.co/CO1ContractsManagement/Tendering/ProcurementContractEdit/View?docUniqueIdentifier=CO1.PCCNTR.1387287&amp;prevCtxUrl=https%3a%2f%2fwww.secop.gov.co%2fCO1ContractsManagement%2fTendering%2fProcurementContractManagement%2fIndex&amp;prevCtxLbl=Contratos+</t>
  </si>
  <si>
    <t>CO1.PCCNTR.1377475</t>
  </si>
  <si>
    <t>prestación del servicio de mantenimiento preventivo y correctivo, incluyendo el suministro de repuestos para todos los vehículos que conforman el parque automotor de la U.A.E Agencia del Inspector General de Tributos, Rentas y Contribuciones Parafiscales.</t>
  </si>
  <si>
    <t>SERVI PRENTIVA S.A.S.</t>
  </si>
  <si>
    <t>servipreventiva@gmail.com</t>
  </si>
  <si>
    <t>Clle 63B # 28A -58</t>
  </si>
  <si>
    <t xml:space="preserve"> Reducción
 $ 736.839</t>
  </si>
  <si>
    <t>Póliza No. 12-44-101192754-0 de Seguros del Estado expedida el 17/02/2020, aprobada el 21/02/2020</t>
  </si>
  <si>
    <t>A-02-02-02-008-007   A-02-02-01-004-003</t>
  </si>
  <si>
    <t>Servicios de mantenimiento, reparación e instalación (excepto servicios de construcción)                 - Maquinaria para uso general.</t>
  </si>
  <si>
    <t>https://community.secop.gov.co/Public/Tendering/ContractNoticePhases/View?PPI=CO1.PPI.6073220&amp;isFromPublicArea=True&amp;isModal=False</t>
  </si>
  <si>
    <t>https://www.secop.gov.co/CO1ContractsManagement/Tendering/ProcurementContractEdit/View?docUniqueIdentifier=CO1.PCCNTR.1402110&amp;prevCtxUrl=https%3a%2f%2fwww.secop.gov.co%2fCO1ContractsManagement%2fTendering%2fProcurementContractManagement%2fIndex&amp;prevCtxLbl=Contratos+</t>
  </si>
  <si>
    <t>CPS 009 2020</t>
  </si>
  <si>
    <t>Prestación de servicios profesionales como abogada para la sustanciación de todos los documentos necesarios para adelantar la segunda instancia de los procesos disciplinarios cuya competencia corresponde al Director de la Unidad Administrativa Especial Agencia del Inspector General de Tributos, Rentas y Contribuciones Parafiscales -ITRC.</t>
  </si>
  <si>
    <t>LINA MARGARITA RIVERO GALVIS</t>
  </si>
  <si>
    <t>linamrivero@hotmail.com</t>
  </si>
  <si>
    <t>Cra 55 # 149-20 apto 204</t>
  </si>
  <si>
    <t>Reducción $1.166.667</t>
  </si>
  <si>
    <t>Póliza No. 11-46-101012759-0 de Seguros del Estado expedida el 24/02/2020, aprobada el 24/02/2020</t>
  </si>
  <si>
    <t>20/02/2020
03/12/2020</t>
  </si>
  <si>
    <t>24/02/2020
02/12/2020</t>
  </si>
  <si>
    <t>https://community.secop.gov.co/Public/Tendering/ContractNoticePhases/View?PPI=CO1.PPI.6255533&amp;isFromPublicArea=True&amp;isModal=False</t>
  </si>
  <si>
    <t>https://www.secop.gov.co/CO1ContractsManagement/Tendering/ProcurementContractEdit/View?docUniqueIdentifier=CO1.PCCNTR.1421552&amp;prevCtxUrl=https%3a%2f%2fwww.secop.gov.co%2fCO1ContractsManagement%2fTendering%2fProcurementContractManagement%2fIndex&amp;prevCtxLbl=Contratos+</t>
  </si>
  <si>
    <t>CPS 010 2020</t>
  </si>
  <si>
    <t>Prestación de servicios profesionales para efectuar la verificación al tratamiento de los riesgos identificados dentro de las inspecciones realizadas por la Subdirección de Auditoría y Gestión del Riesgo de conformidad con la planeación y procedimientos establecidos para ello.</t>
  </si>
  <si>
    <t>JENNIFER BRIGITH QUINTERO AGUIAR</t>
  </si>
  <si>
    <t>jbqa@hotmail.com</t>
  </si>
  <si>
    <t>Clle 64 # 23-121 apto 401 - Ibagué</t>
  </si>
  <si>
    <t>Redución $3.100.000</t>
  </si>
  <si>
    <t>Póliza No. 11-46-101012890-0 de Seguros del Estado expedida el 03/03/2020, aprobada el 03/03/2020</t>
  </si>
  <si>
    <t>A-02-02-02-006-003</t>
  </si>
  <si>
    <t>SAGR</t>
  </si>
  <si>
    <t>https://community.secop.gov.co/Public/Tendering/ContractNoticePhases/View?PPI=CO1.PPI.6256340&amp;isFromPublicArea=True&amp;isModal=False</t>
  </si>
  <si>
    <t>https://www.secop.gov.co/CO1ContractsManagement/Tendering/ProcurementContractEdit/View?docUniqueIdentifier=CO1.PCCNTR.1421364&amp;prevCtxUrl=https%3a%2f%2fwww.secop.gov.co%2fCO1ContractsManagement%2fTendering%2fProcurementContractManagement%2fIndex&amp;prevCtxLbl=Contratos+</t>
  </si>
  <si>
    <t>CPS 011 2020</t>
  </si>
  <si>
    <t>ALEYDA BEYANITH GAVIRIA MONTOYA</t>
  </si>
  <si>
    <t>aleyda069@gmail.com</t>
  </si>
  <si>
    <t>Cra 11B #20-25 - Fusagasugá</t>
  </si>
  <si>
    <t>Reducción $3.100.000</t>
  </si>
  <si>
    <t>Póliza No. 21-44-101318861-0 de Seguros del Estado expedida el 03/03/2020, aprobada el 03/03/2020</t>
  </si>
  <si>
    <t>ANULADO</t>
  </si>
  <si>
    <t>https://community.secop.gov.co/Public/Tendering/ContractNoticePhases/View?PPI=CO1.PPI.6256397&amp;isFromPublicArea=True&amp;isModal=False</t>
  </si>
  <si>
    <t>https://www.secop.gov.co/CO1ContractsManagement/Tendering/ProcurementContractEdit/View?docUniqueIdentifier=CO1.PCCNTR.1422932&amp;prevCtxUrl=https%3a%2f%2fwww.secop.gov.co%2fCO1ContractsManagement%2fTendering%2fProcurementContractManagement%2fIndex&amp;prevCtxLbl=Contratos+</t>
  </si>
  <si>
    <t>CPS 012 2020</t>
  </si>
  <si>
    <t>Póliza No. BCH-100008887-0, Compañía Mundia de Seguros expedida el 04/03/2020, aprobada el 04/03/2020</t>
  </si>
  <si>
    <t>A-02-02-02-006-002</t>
  </si>
  <si>
    <t>https://community.secop.gov.co/Public/Tendering/ContractNoticePhases/View?PPI=CO1.PPI.6257528&amp;isFromPublicArea=True&amp;isModal=False</t>
  </si>
  <si>
    <t>https://www.secop.gov.co/CO1ContractsManagement/Tendering/ProcurementContractEdit/View?docUniqueIdentifier=CO1.PCCNTR.1423358&amp;prevCtxUrl=https%3a%2f%2fwww.secop.gov.co%2fCO1ContractsManagement%2fTendering%2fProcurementContractManagement%2fIndex&amp;prevCtxLbl=Contratos+</t>
  </si>
  <si>
    <t xml:space="preserve">CPS 013 2020 </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</si>
  <si>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</si>
  <si>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PATRICIA ANDREA ESPINOSA MOYA</t>
  </si>
  <si>
    <t>andre16.12mp@gmail.com</t>
  </si>
  <si>
    <t>Cra 107 Bis-70F-63 - Bogotá</t>
  </si>
  <si>
    <t>9077719 -3132433852</t>
  </si>
  <si>
    <t>Reducción $1.076.667</t>
  </si>
  <si>
    <t>https://community.secop.gov.co/Public/Tendering/ContractNoticePhases/View?PPI=CO1.PPI.6307170&amp;isFromPublicArea=True&amp;isModal=False</t>
  </si>
  <si>
    <t>https://www.secop.gov.co/CO1ContractsManagement/Tendering/ProcurementContractEdit/View?docUniqueIdentifier=CO1.PCCNTR.1431793&amp;prevCtxUrl=https%3a%2f%2fwww.secop.gov.co%2fCO1ContractsManagement%2fTendering%2fProcurementContractManagement%2fIndex&amp;prevCtxLbl=Contratos+</t>
  </si>
  <si>
    <t>CPS 014 2020</t>
  </si>
  <si>
    <t>Prestación de servicios profesionales para atender aspectos inherentes a la gestión del Proyecto de Inversión a cargo de la Oficina Asesora de Tecnologías de la Información y en general a la gestión de dicha oficina en materia contractual.</t>
  </si>
  <si>
    <t>ALDEMAR ARRIETA PEREZ</t>
  </si>
  <si>
    <t>aldearrietap@hotmail.com</t>
  </si>
  <si>
    <t>Calle 3 N 4-52 Barrio san pedro Rio Viejo - Bolivar</t>
  </si>
  <si>
    <t>Reducción $1.980.000</t>
  </si>
  <si>
    <t>Póliza No. 11-46-101012961-0 de Seguros del Estado expedida el 09/03/2020, aprobada el 09/03/2020</t>
  </si>
  <si>
    <t>Adquisión de bienes y servicios - servicios de información implementado-implementación sistema integral de información para la prevención del fraude y la corrupción de las entidades vigiladas nacional</t>
  </si>
  <si>
    <t>19a</t>
  </si>
  <si>
    <t>https://colombiacompra.coupahost.com/order_headers/45895</t>
  </si>
  <si>
    <r>
      <t>Prestación del servicio integral de aseo general, baños y servicios de Cafetería, incluyendo el suministro de insumos y equipos necesarios, para las dependencias de la Agencia ITRC</t>
    </r>
    <r>
      <rPr>
        <i/>
        <sz val="11"/>
        <color theme="1"/>
        <rFont val="Myriad Pro"/>
        <family val="2"/>
      </rPr>
      <t>.</t>
    </r>
  </si>
  <si>
    <t>SERVICIAL S.A.S.</t>
  </si>
  <si>
    <t>bleal@servicial.com.co</t>
  </si>
  <si>
    <t>Cra 127 # 22G-18 Bodega 5 -Bogotá</t>
  </si>
  <si>
    <t>Adición 2020 $2.274.231
Reducción $13.159.674,42</t>
  </si>
  <si>
    <t xml:space="preserve">31/12/2020
</t>
  </si>
  <si>
    <t xml:space="preserve">18/12/2020
31/12/2020
</t>
  </si>
  <si>
    <t>Póliza No. 12-40-101047430-0 de Seguros del Estado expedida el 10/03/2020, aprobada el 13/03/2020</t>
  </si>
  <si>
    <t>A-02-02-01-002-003                                           A-02-02-01-003-005                        A- 02-02-02-007-003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</si>
  <si>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soportes</t>
  </si>
  <si>
    <t>https://community.secop.gov.co/Public/Tendering/ContractNoticePhases/View?PPI=CO1.PPI.6413845&amp;isFromPublicArea=True&amp;isModal=False</t>
  </si>
  <si>
    <t>https://www.secop.gov.co/CO1ContractsManagement/Tendering/ProcurementContractEdit/View?docUniqueIdentifier=CO1.PCCNTR.1443387&amp;prevCtxUrl=https%3a%2f%2fwww.secop.gov.co%2fCO1ContractsManagement%2fTendering%2fProcurementContractManagement%2fIndex&amp;prevCtxLbl=Contratos+</t>
  </si>
  <si>
    <t>CPS 015 2020</t>
  </si>
  <si>
    <t>Prestación de servicios profesionales para realizar el acompañamiento a la Agencia ITRC en la articulación de modelos de colaboración interinstitucional con organizaciones del sector público y privado con el propósito de establecer estrategias contra el fraude y la corrupción.</t>
  </si>
  <si>
    <t>jforeroc@gmail.com</t>
  </si>
  <si>
    <t>Clle 137A # 73-71 casa 42 Bogotá D.C.</t>
  </si>
  <si>
    <t>Reducción $6.800.000</t>
  </si>
  <si>
    <t>Póliza No. 21-46-101014734-0 de Seguros del Estado expedida el 12/03/2020, aprobada el 13/03/2020</t>
  </si>
  <si>
    <t>C-1304-1000-2-0-1304029-02</t>
  </si>
  <si>
    <t>Adquisición de bienes y servicios-Servicios tecnológicos- Implementación sistema integral de información para la prevención del fraude y la corrupción en las entidades vigiladas nacional</t>
  </si>
  <si>
    <t>https://community.secop.gov.co/Public/Tendering/ContractNoticePhases/View?PPI=CO1.PPI.6531796&amp;isFromPublicArea=True&amp;isModal=False</t>
  </si>
  <si>
    <t>https://www.secop.gov.co/CO1ContractsManagement/Tendering/ProcurementContractEdit/View?docUniqueIdentifier=CO1.PCCNTR.1456403&amp;prevCtxUrl=https%3a%2f%2fwww.secop.gov.co%2fCO1ContractsManagement%2fTendering%2fProcurementContractManagement%2fIndex&amp;prevCtxLbl=Contratos+</t>
  </si>
  <si>
    <t>CPS 016 2020</t>
  </si>
  <si>
    <t xml:space="preserve">Prestar servicios profesionales como diseñador gráfico para realizar actividades de divulgación de la Agencia ITRC y las gestiones de comunicaciones digitales, gráficas y de multimedia de la entidad. </t>
  </si>
  <si>
    <t>CAMILA ANDREA BALLÉN GALLO</t>
  </si>
  <si>
    <t>camilaballén@gmail.com</t>
  </si>
  <si>
    <t>Clle 24C # 69-59</t>
  </si>
  <si>
    <t>Póliza No. 2596409-03-0 de Suramericana expedida el 25/03/2020, aprobada el 25/03/2020</t>
  </si>
  <si>
    <t>COMUNICACIONES</t>
  </si>
  <si>
    <t>https://community.secop.gov.co/Public/Tendering/ContractNoticePhases/View?PPI=CO1.PPI.6303662&amp;isFromPublicArea=True&amp;isModal=False</t>
  </si>
  <si>
    <t>https://www.secop.gov.co/CO1ContractsManagement/Tendering/ProcurementContractEdit/View?docUniqueIdentifier=CO1.PCCNTR.1457454&amp;prevCtxUrl=https%3a%2f%2fwww.secop.gov.co%2fCO1ContractsManagement%2fTendering%2fProcurementContractManagement%2fIndex&amp;prevCtxLbl=Contratos+</t>
  </si>
  <si>
    <t>CMC-003-2020
CO1.PCCNTR.1457454</t>
  </si>
  <si>
    <t>Prestación de servicios especializados para la realización de estudios de seguridad para ingreso a un cargo en la Unidad Administrativa Especial Agencia del Inspector General de Tributos, Rentas y Contribuciones Parafiscales- ITRC.</t>
  </si>
  <si>
    <t>ANDISEG LTDA</t>
  </si>
  <si>
    <t>gerenciacontrolinterno@andiseg.com</t>
  </si>
  <si>
    <t>Calle 75 # 20B-69 Bogotá D.C.</t>
  </si>
  <si>
    <t>7562626 ext.: 191 - 151</t>
  </si>
  <si>
    <t>Adición No.01 $340.752</t>
  </si>
  <si>
    <t xml:space="preserve">Póliza No. 980-47-4000013113-0 de Aseguradora solidaria de colombia expedida el 20/03/2020, aprobada el 24/03/2020   
Poliza adición    980-47-4000013113 anexo 1 de Asseguradora solidaria de colombia expedida el 18/12/2020 aprobada el 18/12/2020                  </t>
  </si>
  <si>
    <t>03/03/2020
09/12/2020</t>
  </si>
  <si>
    <t>A-02-02-02-008-005</t>
  </si>
  <si>
    <t>Servicios de soporte</t>
  </si>
  <si>
    <t>https://community.secop.gov.co/Public/Tendering/ContractNoticePhases/View?PPI=CO1.PPI.6279972&amp;isFromPublicArea=True&amp;isModal=False</t>
  </si>
  <si>
    <t>https://www.secop.gov.co/CO1ContractsManagement/Tendering/ProcurementContractEdit/View?docUniqueIdentifier=CO1.PCCNTR.1459749&amp;prevCtxUrl=https%3a%2f%2fwww.secop.gov.co%2fCO1ContractsManagement%2fTendering%2fProcurementContractManagement%2fIndex&amp;prevCtxLbl=Contratos+</t>
  </si>
  <si>
    <t>CMC-002-2020</t>
  </si>
  <si>
    <t>Prestación de servicios para la realización de las evaluaciones médicas ocupacionales de los funcionarios de la Unidad Administrativa Especial Agencia del Inspector General de Tributos, Rentas y Contribuciones Parafiscales-ITRC, así como a los contratistas en los casos que aplique</t>
  </si>
  <si>
    <t>UNIMSALUD S.A.S.</t>
  </si>
  <si>
    <t>coordcontable@unimsalud.com.co</t>
  </si>
  <si>
    <t>Cra 22 # 72 – 29-35 Bogotá D.C.</t>
  </si>
  <si>
    <t>2554049 – 2100478 ext.115</t>
  </si>
  <si>
    <t xml:space="preserve"> Liberar $8.285.705</t>
  </si>
  <si>
    <t>Póliza No. 37-44-101034178-3 de Segurod del Estado expedida el 20/03/2020, aprobada el 25/03/2020</t>
  </si>
  <si>
    <t>A-02-02-02-009-003</t>
  </si>
  <si>
    <t>Servicios para el cuidado de la salud humana y servicios sociales</t>
  </si>
  <si>
    <t>tps://community.secop.gov.co/Public/Tendering/ContractNoticePhases/View?PPI=CO1.PPI.6139744&amp;isFromPublicArea=True&amp;isModal=False</t>
  </si>
  <si>
    <t>https://www.secop.gov.co/CO1ContractsManagement/Tendering/ProcurementContractEdit/View?docUniqueIdentifier=CO1.PCCNTR.1471263&amp;awardUniqueIdentifier=CO1.AWD.707411&amp;buyerDossierUniqueIdentifier=CO1.BDOS.1132944&amp;id=523800</t>
  </si>
  <si>
    <t>SAMC 01 2020</t>
  </si>
  <si>
    <t>SELECCIÓN ABREVIADA DE MENOR CUANTÍA</t>
  </si>
  <si>
    <t>Prestar los servicios integrales de agencia de medios para la producción audiovisual, diseño de piezas gráficas digitales, monitoreo de medios; servicio de webmaster para la publicación de contenidos y mantenimiento de la página web e intranet, y dar soporte permanente para la seguridad e implementaciones web.</t>
  </si>
  <si>
    <t>BIG MEDIA PUBLICIDAD S.A.S.</t>
  </si>
  <si>
    <t>900.663.951</t>
  </si>
  <si>
    <t>Calle 99 Nº 7A-77 Oficina 604</t>
  </si>
  <si>
    <t>702 13 32</t>
  </si>
  <si>
    <t>Reducción $2.618.000</t>
  </si>
  <si>
    <t>Póliza No. 36-44-101046847-0 de Seguros del Estado expedida el 30/03/2020, aprobada el 31/03/2020</t>
  </si>
  <si>
    <t>A-02-02-02-008-003                        C-1304-1000-2-0-1304027-02</t>
  </si>
  <si>
    <t>Otros servicios profesionales, científicos y técnicos .                                                                                                Adquisición de bienes y servicios de información para la prevención del fraude y la corrupción en las entidades vigiladas nacional.</t>
  </si>
  <si>
    <t>https://community.secop.gov.co/Public/Tendering/ContractNoticePhases/View?PPI=CO1.PPI.6803234&amp;isFromPublicArea=True&amp;isModal=False</t>
  </si>
  <si>
    <t>https://www.secop.gov.co/CO1ContractsManagement/Tendering/ProcurementContractEdit/View?docUniqueIdentifier=CO1.PCCNTR.1483610&amp;prevCtxUrl=https%3a%2f%2fwww.secop.gov.co%2fCO1ContractsManagement%2fTendering%2fProcurementContractManagement%2fIndex&amp;prevCtxLbl=Contratos+</t>
  </si>
  <si>
    <t>CO1.PCCNTR.1483610</t>
  </si>
  <si>
    <t>Renovación del servicio de soporte técnico, ampliación del sistema de grabación de audio y video CTLog Plus y dotación de elementos, para las audiencias virtuales, que sirven de apoyo al proceso misional de investigaciones disciplinarias de la Unidad Administrativa Especial Agencia del Inspector General de Tributos, Rentas y Contribuciones Parafiscales – ITRC, conforme a las especificaciones técnicas definidas</t>
  </si>
  <si>
    <t>CALL PROCESSING TECHNOLOGIES CALLTECH - S A</t>
  </si>
  <si>
    <t>830.045.792</t>
  </si>
  <si>
    <t>info@calltechsa.com</t>
  </si>
  <si>
    <t>CALLE 128B BIS 59B 40</t>
  </si>
  <si>
    <t>6356535 ext 311</t>
  </si>
  <si>
    <t>Póliza No. 64-44-101017961-0 de Seguros del Estado expedida el 03/04/2020, aprobada el 03/04/2020</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</si>
  <si>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</si>
  <si>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https://community.secop.gov.co/Public/Tendering/ContractNoticePhases/View?PPI=CO1.PPI.6829278&amp;isFromPublicArea=True&amp;isModal=False</t>
  </si>
  <si>
    <t>https://www.secop.gov.co/CO1ContractsManagement/Tendering/ProcurementContractEdit/View?docUniqueIdentifier=CO1.PCCNTR.1485506&amp;prevCtxUrl=https%3a%2f%2fwww.secop.gov.co%2fCO1ContractsManagement%2fTendering%2fProcurementContractManagement%2fIndex&amp;prevCtxLbl=Contratos+</t>
  </si>
  <si>
    <t>CO1.PCCNTR.1485506</t>
  </si>
  <si>
    <t>Renovación del servicio de soporte y mantenimiento de las licencias del software minero y estadístico de los productos IBM-SPSS, así como la prestación de servicios para acompañamiento especializado y transferencia de conocimiento con cargo al cupo de horas.</t>
  </si>
  <si>
    <t>INFORMESE S.A.S.</t>
  </si>
  <si>
    <t>800.177.588</t>
  </si>
  <si>
    <t>rosa.casallas@informese.co</t>
  </si>
  <si>
    <t>Av 19 N° 97-05 Piso 3</t>
  </si>
  <si>
    <t>Póliza No. 11-44-101151053-0 de Seguros del Estado expedida el 03/04/2020, aprobada el 03/04/2020</t>
  </si>
  <si>
    <t>https://community.secop.gov.co/Public/Tendering/ContractNoticePhases/View?PPI=CO1.PPI.6830324&amp;isFromPublicArea=True&amp;isModal=False</t>
  </si>
  <si>
    <t>https://www.secop.gov.co/CO1ContractsManagement/Tendering/ProcurementContractEdit/View?docUniqueIdentifier=CO1.PCCNTR.1485926&amp;prevCtxUrl=https%3a%2f%2fwww.secop.gov.co%2fCO1ContractsManagement%2fTendering%2fProcurementContractManagement%2fIndex&amp;prevCtxLbl=Contratos+</t>
  </si>
  <si>
    <t>CO1.PCCNTR.1485926</t>
  </si>
  <si>
    <t xml:space="preserve">Prestación del servicio para el soporte técnico, mantenimiento y actualización del  Sistema de Gestión Integral del Inspector - SIGII (Expediente Digital y Gestión Docuemntal), sobre la plataforma BPM/FOREST, así como el desarrollo de nuevas funcionalidades, soporte técnico en sitio, transferencia de conociemiento y acompañamiento técnico - funcional que se requiera con cargo al cupo de horas. </t>
  </si>
  <si>
    <t>MACRO PROYECTOS S.A.S.</t>
  </si>
  <si>
    <t>830.033.498</t>
  </si>
  <si>
    <t>info@macroproyectos.com</t>
  </si>
  <si>
    <t>Calle 119 No 9 C - 37</t>
  </si>
  <si>
    <t>Adición $79.403.843
Reducción $9.872.173,16</t>
  </si>
  <si>
    <t>31/12/2020
20/01/2021</t>
  </si>
  <si>
    <t>Póliza No. 1505002578501-0 de SegurosComerciales Bolivar expedida el 07/04/2020, aprobada el 13/04/2020</t>
  </si>
  <si>
    <t>03/04/2020
19/11/2020</t>
  </si>
  <si>
    <t>https://colombiacompra.coupahost.com/order_headers/47575</t>
  </si>
  <si>
    <t>Orden de compra No. 47575</t>
  </si>
  <si>
    <t>Dar continuidad a la implementación de un canal de internet que soporte los servicios de colaboración y comunicación, para la U.A.E Agencia ITRC.</t>
  </si>
  <si>
    <t>ETB</t>
  </si>
  <si>
    <t>conectividad.cce@etb.com.co</t>
  </si>
  <si>
    <t>Carrera 8 # 20-56 - Bogotá D.C.</t>
  </si>
  <si>
    <t xml:space="preserve"> +57 1 6579482</t>
  </si>
  <si>
    <t>Adición No.01 $1.632.002,16</t>
  </si>
  <si>
    <t xml:space="preserve"> SERVICIOS DE TELECOMUNICACIONES, TRANSMISIÓN Y SUMINISTRO DE INFORMACIÓN</t>
  </si>
  <si>
    <t>https://community.secop.gov.co/Public/Tendering/ContractNoticePhases/View?PPI=CO1.PPI.7098792&amp;isFromPublicArea=True&amp;isModal=False</t>
  </si>
  <si>
    <t>https://www.secop.gov.co/CO1ContractsManagement/Tendering/ProcurementContractEdit/View?docUniqueIdentifier=CO1.PCCNTR.1524087&amp;prevCtxUrl=https%3a%2f%2fwww.secop.gov.co%2fCO1ContractsManagement%2fTendering%2fProcurementContractManagement%2fIndex&amp;prevCtxLbl=Contratos+</t>
  </si>
  <si>
    <t>CO1.PCCNTR.1524087</t>
  </si>
  <si>
    <t>Suministro de bonos personalizados redimibles o tarjetas electrónicas canjeables por calzado y vestido de labor para la dotación de los servidores de la Unidad Administrativa Especial Agencia del Inspector General de Tributos Rentas y Contribuciones Parafiscales, que tienen derecho según lo establecido en la ley 70 de 1988.</t>
  </si>
  <si>
    <t>DOTACIÓN INTEGRAL S.A.S.</t>
  </si>
  <si>
    <t>contratacion@dotacionintegral.com</t>
  </si>
  <si>
    <t>CL 12 Bis 16 – 08 Pinares - Pereira</t>
  </si>
  <si>
    <t xml:space="preserve"> (6) 334 3232 Cel: 313 799 4096</t>
  </si>
  <si>
    <t>Reducción $1.900.732</t>
  </si>
  <si>
    <t>Póliza No. EC-100015983 de Compañia Mundial de Seguros expedida el 30/04/2020, aprobada el 30/04/2020</t>
  </si>
  <si>
    <t>A-02-02-01-002-008</t>
  </si>
  <si>
    <t>DOTACIÓN (PRENDAS DE VESTIR Y CALZADO)</t>
  </si>
  <si>
    <t>https://community.secop.gov.co/Public/Tendering/ContractNoticePhases/View?PPI=CO1.PPI.7349980&amp;isFromPublicArea=True&amp;isModal=False</t>
  </si>
  <si>
    <t>https://www.secop.gov.co/CO1ContractsManagement/Tendering/ProcurementContractEdit/View?docUniqueIdentifier=CO1.PCCNTR.1561927&amp;prevCtxUrl=https%3a%2f%2fwww.secop.gov.co%2fCO1ContractsManagement%2fTendering%2fProcurementContractManagement%2fIndex&amp;prevCtxLbl=Contratos+</t>
  </si>
  <si>
    <t>CO1.PCCNTR.1561927</t>
  </si>
  <si>
    <t>Adquirir los seguros de daños corporales causados a las personas en accidentes de transito SOAT -  para los vehículos del parque automotor de LA UNIDAD ADMINISTRATIVA ESPECIAL AGENCIA DEL INSPECTOR GENERAL RENTAS Y CONTRIBUCIONES PARAFISCALES - ITRC.</t>
  </si>
  <si>
    <t>LA PREVISORA S.A. COMPAÑÍA DE SEGUROS</t>
  </si>
  <si>
    <t>previsoracolombiacompra@gmail.com</t>
  </si>
  <si>
    <t>CL 57 # 9 -07</t>
  </si>
  <si>
    <t>5 DÍAS</t>
  </si>
  <si>
    <t>A-02-02-02-007-001</t>
  </si>
  <si>
    <t>SERVICIOS FINANCIEROS Y SERVICIOS CONEXOS</t>
  </si>
  <si>
    <t>https://colombiacompra.coupahost.com/order_headers/48449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</si>
  <si>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(Tapabocas desechables)</t>
  </si>
  <si>
    <t>GRUPO EMPRESARIAL CRUZ VELASQUEZ S.A.S.</t>
  </si>
  <si>
    <t>grupovelasquez@gmail.com</t>
  </si>
  <si>
    <t>Póliza No. 33-44-101200213-0 de Seguros del Estado S.A. expedida el 15/05/2020, aprobada el 15/05/2020</t>
  </si>
  <si>
    <t>A-02-02-01-002-007</t>
  </si>
  <si>
    <t xml:space="preserve"> ARTÍCULOS TEXTILES (EXCEPTO PRENDAS DE VESTIR)</t>
  </si>
  <si>
    <t>https://colombiacompra.coupahost.com/order_headers/48450</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</si>
  <si>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(Alcohol)</t>
  </si>
  <si>
    <t>INDUHOTEL S.A.S.</t>
  </si>
  <si>
    <t>expolicitaciones.2015@gmail.com</t>
  </si>
  <si>
    <t>CRA 37 #25A - 57 BOGOTÁ D.C.</t>
  </si>
  <si>
    <t>Póliza No. 33-44-101200198-0 de Seguros del Estado S.A. expedida el 15/05/2020, aprobada el 15/05/2020</t>
  </si>
  <si>
    <t>A-02-02-01-003-005</t>
  </si>
  <si>
    <t xml:space="preserve"> OTROS PRODUCTOS QUÍMICOS;  FIBRAS ARTIFICIALES (O FIBRAS INDUSTRIALES</t>
  </si>
  <si>
    <t>https://colombiacompra.coupahost.com/order_headers/48451</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</si>
  <si>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(Gel antibacterial)</t>
  </si>
  <si>
    <t>SUMIMAS S.A.S</t>
  </si>
  <si>
    <t>ccepapeleria2016@sumimas.com.co</t>
  </si>
  <si>
    <t>UT MEDELLÍN KM 1 5 VÍA SIBERIA COSTADO NORTE PAR EMPRESARIAL SAMBERNARDO BG 5 - COTA CUNDINAMARCA</t>
  </si>
  <si>
    <t>Póliza No. 25-44-10114252-0 de Seguros del Estado S.A. expedida el 21/05/2020, aprobada el 21/05/2020</t>
  </si>
  <si>
    <t>https://colombiacompra.coupahost.com/order_headers/48453</t>
  </si>
  <si>
    <t>Adquisición de los seguros de vehículos todo riesgo para el parque automotor de la Unidad Administrativa Especial Agencia del Inspector General de Tributos, Rentas y Contribuciones Parafiscales-ITRC, a través del Acuerdo Marco de precios No. CCE-877-1-AMP-2019.</t>
  </si>
  <si>
    <t>tributaria@previsora.gov.co</t>
  </si>
  <si>
    <t>https://colombiacompra.coupahost.com/order_headers/48519</t>
  </si>
  <si>
    <t>Adquisición de elementos de protección y prevención para la UAE Agencia del Inspector General de Tributos Rentas y Contribuciones Parafiscales ITRC como parte de la implementación de las acciones y medidas de acuerdo a los lineamientos establecidos para la contención y mitigación del contagio por Covid -19. (Guantes de Nitrilo)</t>
  </si>
  <si>
    <t>OFIBEST S.A.S.</t>
  </si>
  <si>
    <t>licitaciones@ofitienda.com.co</t>
  </si>
  <si>
    <t>CRA 53 #75-50</t>
  </si>
  <si>
    <t>3108677028    3184631466</t>
  </si>
  <si>
    <t>Póliza No. 21-44-101323095-0 de Seguros del Estado S.A. expedida el 18/05/2020, aprobada el 18/05/2020</t>
  </si>
  <si>
    <t>A-02-02-01-003-006</t>
  </si>
  <si>
    <t xml:space="preserve"> PRODUCTOS DE CAUCHO Y PLASTICO</t>
  </si>
  <si>
    <t>https://community.secop.gov.co/Public/Tendering/ContractNoticePhases/View?PPI=CO1.PPI.7546467&amp;isFromPublicArea=True&amp;isModal=False</t>
  </si>
  <si>
    <t>https://www.secop.gov.co/CO1ContractsManagement/Tendering/ProcurementContractEdit/View?docUniqueIdentifier=CO1.PCCNTR.1574525&amp;prevCtxUrl=https%3a%2f%2fwww.secop.gov.co%2fCO1ContractsManagement%2fTendering%2fProcurementContractManagement%2fIndex&amp;prevCtxLbl=Contratos+</t>
  </si>
  <si>
    <t>CMC-006-2020</t>
  </si>
  <si>
    <t>Expedición y suministro de certificados digitales de función pública para SIIF Nación y sus correspondientes dispositivos de almacenamiento criptográfico (token) para la Unidad Administrativa Especial Agencia del Inspector General de Tributos, Rentas y Contribuciones Parafiscales – ITRC</t>
  </si>
  <si>
    <t>CAMERFIRMA COLOMBIA S.A.S.</t>
  </si>
  <si>
    <t>contacto@colombia.camerfirma.com</t>
  </si>
  <si>
    <t>CRA 13A #28-38 OFC. 202 BOGOTÁ</t>
  </si>
  <si>
    <t>32333333       3016363626</t>
  </si>
  <si>
    <t>30 DÍAS</t>
  </si>
  <si>
    <t>Póliza No. 18-44-101068471-0 de Seguros del Estado S.A. expedida el 22/05/2020, aprobada el 26/05/2020</t>
  </si>
  <si>
    <t>A-02-02-01-004-005</t>
  </si>
  <si>
    <t>MAQUINARIA DE OFICINA, CONTABILIDAD E INFORMÁTICA</t>
  </si>
  <si>
    <t>FINANCIERA</t>
  </si>
  <si>
    <t>https://colombiacompra.coupahost.com/order_headers/49625</t>
  </si>
  <si>
    <t>Adquiri el licenciamientos de los productos de Microsoft para la Agencia ITRC, conforme a las condiciones técnicas requeridas que se encuentran en la justificación ( incluye capacitación).</t>
  </si>
  <si>
    <t>UNIÓN TEMPORAL NIMBIT</t>
  </si>
  <si>
    <t>Cra 24 #27-32 Bogotá D.C.</t>
  </si>
  <si>
    <t>Adición $114.316.778
Redución $1.401.630</t>
  </si>
  <si>
    <t>Póliza NB- 100130647 (70874584) de Seguros del Mundial S.A. expedida el 30/06/2020, aprobada el 30/06/2020
Modificación de la póliza de cumplimiento No. NB-1001130647 Anexo 2 de Compañía Mundial de seguros expedida el 19/11/2020 Aprobada el 23/11/2020</t>
  </si>
  <si>
    <t>A-02-01-01-006-002
A-02-02-02-009-002</t>
  </si>
  <si>
    <t>PRODUCTOS DE LA PROPIEDAD INTELECTUAL
SERVICIOS DE EDUCACIÓN</t>
  </si>
  <si>
    <t>26/06/2020
09/11/2020</t>
  </si>
  <si>
    <t>https://community.secop.gov.co/Public/Tendering/ContractNoticePhases/View?PPI=CO1.PPI.8933234&amp;isFromPublicArea=True&amp;isModal=False</t>
  </si>
  <si>
    <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t>
  </si>
  <si>
    <t>CPS-038-2020</t>
  </si>
  <si>
    <t>Prestación de servicios de apoyo logístico para la ejecución de las actividades descritas en el plan de Bienestar laboral e Incentivos 2020, dirigidas a los servidores públicos de la Agencia ITRC.</t>
  </si>
  <si>
    <t>CAJA DE COMPENSACIÓN FAMILIAR - COMPENSAR</t>
  </si>
  <si>
    <t>www.compensar.com/eventos</t>
  </si>
  <si>
    <t>Reducción $9.197</t>
  </si>
  <si>
    <t>Póliza No 18-44-101069868-0  de Seguros del Estado S.A. expedida el 28/07/2020, aprobada el 28/07/2020</t>
  </si>
  <si>
    <t>A-02-02-02-008-003                        
A-02-02-02-009-006</t>
  </si>
  <si>
    <t>OTROS SERVICIOS
PROFESIONALES, CIENTÍFICOS Y TÉCNICOS                      SERVICIOS DE_x000D_
ESPARCIMIENTO, CULTURALES Y DEPORTIVOS</t>
  </si>
  <si>
    <t>https://colombiacompra.coupahost.com/order_headers/52669</t>
  </si>
  <si>
    <t>ACUERDO MARCO DE PRECIOS</t>
  </si>
  <si>
    <t xml:space="preserve"> Adquisición de elementos para los kits de primeros auxilios, para atención de emergencias de los servidores de la UAE Agencia del Inspector General de Tributos Rentas y Contribuciones Parafiscales ITRC</t>
  </si>
  <si>
    <t>PRODUCTOS DE SEGURIDAD S.A. - PRODESEG</t>
  </si>
  <si>
    <t>AUT MEDELLIN KM 2.5 VIA PARCELAS KM 1.3 PARQUE INDUSTRIAL AEPI BO - COTA CUNDINAMARCA</t>
  </si>
  <si>
    <t xml:space="preserve"> 746-4544</t>
  </si>
  <si>
    <t>A-02-02-01-003-001
A-02-02-01-003-005
A-02-02-01-004-008</t>
  </si>
  <si>
    <t xml:space="preserve"> PRODUCTOS DE MADERA, CORCHO, CESTERÍA Y ESPARTERÍA.
PRODUCTOS QUÍMICOS; FIBRAS  ARTIFICIALES (O FIBRAS INDUSTRIALES HECHAS POR EL HOMBRE). 
 APARATOS MÉDICOS,_x000D_
INSTRUMENTOS ÓPTICOS Y DE PRECISIÓN,_x000D_
RELOJES</t>
  </si>
  <si>
    <t>https://community.secop.gov.co/Public/Tendering/ContractNoticePhases/View?PPI=CO1.PPI.9478890&amp;isFromPublicArea=True&amp;isModal=False</t>
  </si>
  <si>
    <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t>
  </si>
  <si>
    <t>CPS-040-2020</t>
  </si>
  <si>
    <t xml:space="preserve">Prestación del servicio de mantenimiento, soporte, actualización con cupo de horas y Adquisición de licencias de la SUITE VISIÓN EMPRESARIAL –SVE de propiedad de la Agencia ITRC. </t>
  </si>
  <si>
    <t>financiera@pensemos.com</t>
  </si>
  <si>
    <t>CL 50 28 25 OF 302 ED CENTRO EMPRESARIAL SOTOMAYOR</t>
  </si>
  <si>
    <t>Póliza No 21-44-10132859-0  de Seguros del Estado S.A. expedida el 03/08/2020, aprobada el 04/08/2020.</t>
  </si>
  <si>
    <t xml:space="preserve"> ADQUISICIÓN DE BIENES VALOR BLOQUEADO Y SERVICIOS - SERVICIO DE INFORMACIÓN IMPLEMENTADO - IMPLEMENTACIÓN SISTEMA INTEGRAL DE INFORMACIÓN PARA LA PREVENCIÓN
DEL FRAUDE Y LA CORRUPCIÓN EN LAS ENTIDADES
VIGILADAS NACIONAL</t>
  </si>
  <si>
    <t>https://community.secop.gov.co/Public/Tendering/ContractNoticePhases/View?PPI=CO1.PPI.8629811&amp;isFromPublicArea=True&amp;isModal=False</t>
  </si>
  <si>
    <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t>
  </si>
  <si>
    <t>041-2020</t>
  </si>
  <si>
    <t>Prestar los servicios integrales de arrendamiento de Infraestructura Tecnológica, y servicios complementarios de soporte y mantenimiento requeridos por la Agencia ITRC, para garantizar la operación, cobertura, disponibilidad y seguridad de la información de la entidad, conforme a las especificaciones técnicas del Anexo 1 presentado con su oferta que forma parte integral del presente documento y todos los documentos del proceso de selección LP-01-20.</t>
  </si>
  <si>
    <t>UT- ITRC INFOGROW 2020</t>
  </si>
  <si>
    <t>liliana.mediana@growdata.com.co</t>
  </si>
  <si>
    <t>Cra 15 91-30 p 2 Bogotá</t>
  </si>
  <si>
    <t>Adición $169.159.000</t>
  </si>
  <si>
    <t>Prórroga No. 1 28/02/2021
Prórroga No. 2
18/03/2021</t>
  </si>
  <si>
    <t>Póliza No 21-44-101330773-0  de Seguros del Estado S.A. expedida el 31/08/2020, aprobada el 01/09/2020.
Póliza prórroga 21-44-101330773 anexo 1 de seguros del estado Expedida el 14/12/2020 aprobada el 14/12/2020</t>
  </si>
  <si>
    <t>A-02-02-02-007-003
A-02-02-02-008-003
A-02-02-02-008-004
A-02-02-02-008-007</t>
  </si>
  <si>
    <t xml:space="preserve"> SERVICIOS DE ARRENDAMIENTO O ALQUILER SIN OPERARIO
 OTROS SERVICIOS PROFESIONALES, CIENTÍFICOS Y TÉCNICOS
 SERVICIOS DE TELECOMUNICACIONES, TRANSMISIÓN Y SUMINISTRO DE INFORMACIÓN
 SERVICIOS DE MANTENIMIENTO, REPARACIÓN E INSTALACIÓN (EXCEPTO SERVICIOS DE CONSTRUCCIÓN)</t>
  </si>
  <si>
    <t>https://community.secop.gov.co/Public/Tendering/ContractNoticePhases/View?PPI=CO1.PPI.10578638&amp;isFromPublicArea=True&amp;isModal=False</t>
  </si>
  <si>
    <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t>
  </si>
  <si>
    <t>CPS 042 2020</t>
  </si>
  <si>
    <t>Prestación de servicios de apoyo en la Subdirección de Investigaciones Disciplinarias, para realizar las actividades que se requieran relacionadas con la Gestión Documental de la Secretaría Técnica, acorde con las especificaciones establecidas por el Archivo General de la Nación y demás Normas sobre la materia.</t>
  </si>
  <si>
    <t>YULIET PAOLA BAUTISTA OLAYA</t>
  </si>
  <si>
    <t>yulietbautistaola@gmail.com</t>
  </si>
  <si>
    <t>CALLE 28 SUR #14D - 13 SOACHA</t>
  </si>
  <si>
    <t>$63334</t>
  </si>
  <si>
    <t>OTROS SERVICIOS PROFESIONALES, CIENTÍFICOS Y TÉCNICOS</t>
  </si>
  <si>
    <t>https://community.secop.gov.co/Public/Tendering/ContractNoticePhases/View?PPI=CO1.PPI.10578635&amp;isFromPublicArea=True&amp;isModal=False</t>
  </si>
  <si>
    <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t>
  </si>
  <si>
    <t>CO1.PCCNTR.1899421</t>
  </si>
  <si>
    <t>MELIZZA ALEJANDRA GOMEZ CASTILLO</t>
  </si>
  <si>
    <t>MARY LUZ BETANCOURT PARDO</t>
  </si>
  <si>
    <t>magc8801@hotmail.com
maryluz_betancourt@hotmail.com</t>
  </si>
  <si>
    <t>CRA 6B #14 13 ZIPAQUIRÁ
Calle 44G #72-15</t>
  </si>
  <si>
    <t>3107630261
3057685340</t>
  </si>
  <si>
    <t>07/10/2020
20/11/2020</t>
  </si>
  <si>
    <t>https://community.secop.gov.co/Public/Tendering/ContractNoticePhases/View?PPI=CO1.PPI.10415467&amp;isFromPublicArea=True&amp;isModal=False</t>
  </si>
  <si>
    <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t>
  </si>
  <si>
    <t>CPS 044 2020</t>
  </si>
  <si>
    <t>Prestación de servicios de vacunación contra la influenza, bajo la modalidad extramural con el Biológico incluido, a los servidores de la Unidad Administrativa Especial Agencia del Inspector General de Tributos, Rentas y Contribuciones Parafiscales ITRC como parte del programa de vigilancia epidemiológica de la entidad.</t>
  </si>
  <si>
    <t>produmedihosas@gmail.com</t>
  </si>
  <si>
    <t>Kra 30 # 7 -09 CU 214 Cali - Valle del Cauca</t>
  </si>
  <si>
    <t>3175005186 – (2) 5568110</t>
  </si>
  <si>
    <t>Liberar $5.409.000</t>
  </si>
  <si>
    <t>Póliza No 45-44-101118570-0  de Seguros del Estado S.A. expedida el 13/10/2020, aprobada el 14/10/2020.</t>
  </si>
  <si>
    <t>SERVICIOS PARA EL CUIDADO DE LA SALUD HUMANA Y SERVICIOS SOCIALES</t>
  </si>
  <si>
    <t>01 2020</t>
  </si>
  <si>
    <t>CONVENIO</t>
  </si>
  <si>
    <t xml:space="preserve">La Unidad Administrativa Especial Agencia del Inspector de Tributos Rentas y Contribuciones Parafiscales - ITRC y la Policía Nacional, aunarán esfuerzos técnicos, administrativos y humanos en el marco de sus funciones constitucionales y legales y de la Política Pública Intergral Anticorrupción en función de la transpararencia, la prevención y lucha contra la corrupción </t>
  </si>
  <si>
    <t xml:space="preserve">LA POLICIA NACIONAL </t>
  </si>
  <si>
    <t>https://community.secop.gov.co/Public/Tendering/ContractNoticePhases/View?PPI=CO1.PPI.11124608&amp;isFromPublicArea=True&amp;isModal=False</t>
  </si>
  <si>
    <t>https://www.secop.gov.co/CO1ContractsManagement/Tendering/ProcurementContractEdit/View?docUniqueIdentifier=CO1.PCCNTR.2011249&amp;prevCtxUrl=https%3a%2f%2fwww.secop.gov.co%3a443%2fCO1ContractsManagement%2fTendering%2fProcurementContractManagement%2fIndex&amp;prevCtxLbl=Contratos+</t>
  </si>
  <si>
    <t>CPE 024 2020</t>
  </si>
  <si>
    <t>Prestar los servicios de soporte técnico y mantenimiento para los productos del software NEON, conforme al cupo de horas establecido.</t>
  </si>
  <si>
    <t>info@megasoft.com.co</t>
  </si>
  <si>
    <t>Calle 54 # 36A - 39</t>
  </si>
  <si>
    <t>Póliza No 2801106-7 de Suramericana expedida el 27/11/2020, aprobada el 27/11/2020.
Poliza prórroga 2801106-7 expedida el 30/12/2020, aprobada el 30/12/2020.</t>
  </si>
  <si>
    <t>https://community.secop.gov.co/Public/Tendering/ContractNoticePhases/View?PPI=CO1.PPI.11125056&amp;isFromPublicArea=True&amp;isModal=False</t>
  </si>
  <si>
    <t>https://www.secop.gov.co/CO1ContractsManagement/Tendering/ProcurementContractEdit/View?docUniqueIdentifier=CO1.PCCNTR.2011849&amp;prevCtxUrl=https%3a%2f%2fwww.secop.gov.co%3a443%2fCO1ContractsManagement%2fTendering%2fProcurementContractManagement%2fIndex&amp;prevCtxLbl=Contratos+</t>
  </si>
  <si>
    <t>CPE 025 2020</t>
  </si>
  <si>
    <t>Prestar el servicio de soporte técnico y funcional a los módulos del Sistema de Información y Gestión del Empleo Público (SIGEP).</t>
  </si>
  <si>
    <t>contabilidad@heinsohn.com.co</t>
  </si>
  <si>
    <t>Cra 13 # 82-4 piso 6</t>
  </si>
  <si>
    <t>Póliza No 279676 -1 de Suramericana expedida el 25/11/2020, aprobada el 26/11/2020.</t>
  </si>
  <si>
    <t>https://community.secop.gov.co/Public/Tendering/ContractNoticePhases/View?PPI=CO1.PPI.10972290&amp;isFromPublicArea=True&amp;isModal=False</t>
  </si>
  <si>
    <t>https://www.secop.gov.co/CO1ContractsManagement/Tendering/ProcurementContractEdit/View?docUniqueIdentifier=CO1.PCCNTR.2011280&amp;prevCtxUrl=https%3a%2f%2fwww.secop.gov.co%3a443%2fCO1ContractsManagement%2fTendering%2fProcurementContractManagement%2fIndex&amp;prevCtxLbl=Contratos+</t>
  </si>
  <si>
    <t>CMC-009 2020</t>
  </si>
  <si>
    <t>Adquirir 123 kits (cajas) con elementos de autocuidado personal y bienestar emocional para los funcionarios de la Agencia del Inspector General de Tributos Rentas y Contribuciones Parafiscales ITRC</t>
  </si>
  <si>
    <t>B2 NETWORKS S.A.S.</t>
  </si>
  <si>
    <t>b2networkscolombia@gmail.com</t>
  </si>
  <si>
    <t>Cra. 87 C -22-39</t>
  </si>
  <si>
    <t>Póliza No CCS-100003656 ANEXO 0  deCompañía mundial de seguros expedida el 25/11/2020, aprobada el 26/11/2020.</t>
  </si>
  <si>
    <t>A-02-02-01-002-007
A-02-02-01-003-001
A-02-02-01-003-006
A-02-02-01-003-008</t>
  </si>
  <si>
    <t>- ARTÍCULOS TEXTILES (EXCEPTO
PRENDAS DE VESTIR)
- PRODUCTOS DE MADERA,
CORCHO, CESTERÍA Y ESPARTERÍA
-  PRODUCTOS DE CAUCHO Y
PLÁSTICO
- OTROS BIENES
TRANSPORTABLES N.C.P.</t>
  </si>
  <si>
    <t>COMITÉS (COMITÉ DE CONVIVENCIA Y COPASST)</t>
  </si>
  <si>
    <t>https://community.secop.gov.co/Public/Tendering/ContractNoticePhases/View?PPI=CO1.PPI.11197818&amp;isFromPublicArea=True&amp;isModal=False</t>
  </si>
  <si>
    <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t>
  </si>
  <si>
    <t>CPS-026 2020</t>
  </si>
  <si>
    <t>Prestación de servicios profesionales en capacitación para dar cumplimiento al PIC - 2020 en temas relacionados el Nuevo Código General Disciplinario, Ley 1952 de 2019 y aspectos dogmáticos y procesales del procedimiento disciplinario.</t>
  </si>
  <si>
    <t>ASOCIACIÓN COLEGIO COLOMBIANO DE ABOGADOS DISCIPLINARISTAS</t>
  </si>
  <si>
    <t>colegiodisciplinarios@gmail.com</t>
  </si>
  <si>
    <t>Cra 13 No. 75 - 20 Ofc 307</t>
  </si>
  <si>
    <t>Póliza No 18-46-101007786 ANEXO 0  de Seguros del Estado expedida el 27/11/2020, aprobada el 30/11/2020.</t>
  </si>
  <si>
    <t xml:space="preserve">A-02-02-02-009-002 </t>
  </si>
  <si>
    <t>SERVICIOS DE EDUCACIÓN</t>
  </si>
  <si>
    <t>https://community.secop.gov.co/Public/Tendering/ContractNoticePhases/View?PPI=CO1.PPI.11218370&amp;isFromPublicArea=True&amp;isModal=False</t>
  </si>
  <si>
    <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t>
  </si>
  <si>
    <t>CPS-028 2020</t>
  </si>
  <si>
    <t>Prestación de servicios profesionales en la Subdirección de Investigaciones Disciplinarias para realizar las actividades que se requeran relacionadas con sustanciaciaón de Actos Administrativos, contestación de derechos de Petición y Gestión Documental de la Secrretaría Técnica.</t>
  </si>
  <si>
    <t>GERALDYNE MARQUEZ CASTILLO</t>
  </si>
  <si>
    <t>gerardynemc@gmail.com</t>
  </si>
  <si>
    <t>Calle 128 #53-21 Bogotá</t>
  </si>
  <si>
    <t xml:space="preserve">A-02-02-02-008-002 </t>
  </si>
  <si>
    <t>SERVICIOS JURÍDICOS Y CONTABLES</t>
  </si>
  <si>
    <t>https://community.secop.gov.co/Public/Tendering/ContractNoticePhases/View?PPI=CO1.PPI.11226877&amp;isFromPublicArea=True&amp;isModal=False</t>
  </si>
  <si>
    <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t>
  </si>
  <si>
    <t>CPE 029 2020</t>
  </si>
  <si>
    <t xml:space="preserve">SERVICIOS POSTALES NACIONALES </t>
  </si>
  <si>
    <t>correo.comercial@4-72.com.co</t>
  </si>
  <si>
    <t>Diagonal 25G # 95A-55</t>
  </si>
  <si>
    <t>Póliza No 360-47-994000021584 ANEXO 0  de Aseguradora Solidaria de Colombia  expedida el 04/12/2020, aprobada el 04/12/2020.</t>
  </si>
  <si>
    <t>A-02-02-02-006-008
A-02-02-02-008-005</t>
  </si>
  <si>
    <t xml:space="preserve">SERVICIOS POSTALES Y DE MENSAJERÍA
SERVICIOS DE SOPORTE
</t>
  </si>
  <si>
    <t>https://community.secop.gov.co/Public/Tendering/ContractNoticePhases/View?PPI=CO1.PPI.10860728&amp;isFromPublicArea=True&amp;isModal=False</t>
  </si>
  <si>
    <t>https://www.secop.gov.co/CO1ContractsManagement/Tendering/ProcurementContractEdit/View?docUniqueIdentifier=CO1.PCCNTR.2021312&amp;prevCtxUrl=https%3a%2f%2fwww.secop.gov.co%3a443%2fCO1ContractsManagement%2fTendering%2fProcurementContractManagement%2fIndex&amp;prevCtxLbl=Contratos+</t>
  </si>
  <si>
    <t>CV 051 2020</t>
  </si>
  <si>
    <t>Adquirir la suscripción de certificados de firmas digitales centralizados y los servicios de firmado de documentos a través de web service y de Correo Electrónico Certificado - para la Agencia ITRC, conforme a las especificaciones técnicas.</t>
  </si>
  <si>
    <t>GESTIÓN DE SEGURIDAD ELECTRÓNICA S.A.</t>
  </si>
  <si>
    <t>info@gse.com</t>
  </si>
  <si>
    <t>Calle 73 # 7-31 piso 3 torre b Edificio El Camino-Bogotá</t>
  </si>
  <si>
    <t>Póliza No 41230 ANEXO 0  de Berkey seguros Colombia expedida el 02/12/2020, aprobada el 04/12/2020.</t>
  </si>
  <si>
    <t xml:space="preserve">A-02-01-01-006-002
A-02-02-02-008-003 </t>
  </si>
  <si>
    <t>PRODUCTOS DE LA PROPIEDAD INTELECTUAL
OTROS SERVICIOS PROFESIONALES, CIENTÍFICOS Y TÉCNICOS.</t>
  </si>
  <si>
    <t>https://community.secop.gov.co/Public/Tendering/ContractNoticePhases/View?PPI=CO1.PPI.11267116&amp;isFromPublicArea=True&amp;isModal=False</t>
  </si>
  <si>
    <t>https://www.secop.gov.co/CO1ContractsManagement/Tendering/ProcurementContractEdit/View?docUniqueIdentifier=CO1.PCCNTR.2030595&amp;prevCtxUrl=https%3a%2f%2fwww.secop.gov.co%3a443%2fCO1ContractsManagement%2fTendering%2fProcurementContractManagement%2fIndex&amp;prevCtxLbl=Contratos+</t>
  </si>
  <si>
    <t>CPS 052 2020</t>
  </si>
  <si>
    <t>Prestación de Servicios profesionales en capacitación para dar cumplimiento al PIC – 2020 en temas relacionados en procedimiento administrativo público de contratación Estatal.</t>
  </si>
  <si>
    <t>augusto0at@gmail.com</t>
  </si>
  <si>
    <t>CARRERA 15 55-12 APTO. 102 TEUSAQUILLO APARTAMENTO</t>
  </si>
  <si>
    <t>A-02-02-02-009-002</t>
  </si>
  <si>
    <t>https://community.secop.gov.co/Public/Tendering/ContractNoticePhases/View?PPI=CO1.PPI.11199318&amp;isFromPublicArea=True&amp;isModal=False</t>
  </si>
  <si>
    <t>https://www.secop.gov.co/CO1ContractsManagement/Tendering/ProcurementContractEdit/View?docUniqueIdentifier=CO1.PCCNTR.2033221&amp;prevCtxUrl=https%3a%2f%2fwww.secop.gov.co%3a443%2fCO1ContractsManagement%2fTendering%2fProcurementContractManagement%2fIndex&amp;prevCtxLbl=Contratos+</t>
  </si>
  <si>
    <t>CV 053 2020</t>
  </si>
  <si>
    <t>Adquirir software de servidor seguro (certificados SSL) para la Agencia ITRC conforme a las especificaciones técnicas definidas.</t>
  </si>
  <si>
    <t>SOCIEDAD CAMERAL DE CERTIFICACIÓN DIGITAL CERTICAMARA S.A.</t>
  </si>
  <si>
    <t>info@certicamara.com</t>
  </si>
  <si>
    <t>Carrera 7 # 26-20 Piso 31 Bogotá</t>
  </si>
  <si>
    <t>Póliza No 18-44-101072898 ANEXO 0  de Seguros del Estado expedida el 7/12/2020, aprobada el 7/12/2020.</t>
  </si>
  <si>
    <t>A-02-01-01-004-005</t>
  </si>
  <si>
    <t>MAQUINARIA DE OFICINA, CONTABILIDAD E INFORMÁTICA.</t>
  </si>
  <si>
    <t>https://community.secop.gov.co/Public/Tendering/ContractNoticePhases/View?PPI=CO1.PPI.11232300&amp;isFromPublicArea=True&amp;isModal=False</t>
  </si>
  <si>
    <t>https://www.secop.gov.co/CO1ContractsManagement/Tendering/ProcurementContractEdit/View?docUniqueIdentifier=CO1.PCCNTR.2033917&amp;prevCtxUrl=https%3a%2f%2fwww.secop.gov.co%3a443%2fCO1ContractsManagement%2fTendering%2fProcurementContractManagement%2fIndex&amp;prevCtxLbl=Contratos+</t>
  </si>
  <si>
    <t>CV 054 2020</t>
  </si>
  <si>
    <t>Adquisición de Licencias Forenses (FTK-ENCASE) conforme a las especificaciones técnicas definidas por la entidad.</t>
  </si>
  <si>
    <t>INTERNET SOLUTIONS S.A.S</t>
  </si>
  <si>
    <t>info@internet-solutions.com.co</t>
  </si>
  <si>
    <t>CL 20 82 52 OF 327 BRR HAYUELOS</t>
  </si>
  <si>
    <t>74 9 5 2 4 0</t>
  </si>
  <si>
    <t>Póliza No 14-44-101124038 ANEXO 0  de Seguros del Estado expedida el 2/12/2020, aprobada el 4/12/2020.</t>
  </si>
  <si>
    <t xml:space="preserve">A-02-01-01-006-002 </t>
  </si>
  <si>
    <t>PRODUCTOS DE LA PROPIEDAD INTELECTUAL</t>
  </si>
  <si>
    <t>https://community.secop.gov.co/Public/Tendering/ContractNoticePhases/View?PPI=CO1.PPI.11181092&amp;isFromPublicArea=True&amp;isModal=False</t>
  </si>
  <si>
    <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t>
  </si>
  <si>
    <t>CV 055 2020</t>
  </si>
  <si>
    <t>Adquisición de elementos de protección personal para Motociclistas destinados a los conductores de la Agencia del Inspector General de Tributos Rentas y Contribuciones Parafiscales ITRC, como parte del PESV de la Entidad.</t>
  </si>
  <si>
    <t>LABORUM FASHION LTD</t>
  </si>
  <si>
    <t xml:space="preserve"> laborum.fashion@gmail.com</t>
  </si>
  <si>
    <t>Cra 101 No. 151 – 33 In 6 oficina 602 Bogotá</t>
  </si>
  <si>
    <t>Póliza No 33-46- 101026773 ANEXO 0  de Seguros del Estado expedida el 7/12/2020, aprobada el 9/12/2020.</t>
  </si>
  <si>
    <t>A-02-02-01-002-008
A-02-02-01-003-006
A-02-02-01-003-008
A-02-02-01-004-006</t>
  </si>
  <si>
    <t>DOTACIÓN (PRENDAS DE VESTIR Y CALZADO)
PRODUCTOS DE CAUCHO Y PLÁSTICO
OTROS BIENES TRANSPORTABLES N.C.P.
MAQUINARIA Y APARATOS ELÉCTRICOS</t>
  </si>
  <si>
    <t>https://community.secop.gov.co/Public/Tendering/ContractNoticePhases/View?PPI=CO1.PPI.11289377&amp;isFromPublicArea=True&amp;isModal=False</t>
  </si>
  <si>
    <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t>
  </si>
  <si>
    <t>CPS 056 2020</t>
  </si>
  <si>
    <t>Servicios de Asistencia Calificada para Inteligencia de Negocios de la Bodega de Datos para atender los nuevos requerimientos de Usabilidad y Optimización de esta herramienta.</t>
  </si>
  <si>
    <t>WILVER ALEXANDER VEGA CEPEDA</t>
  </si>
  <si>
    <t>wvega@icfes.gov.co</t>
  </si>
  <si>
    <t>Calle 19#20-76 Apto 725 Paloquemao - Bogotá</t>
  </si>
  <si>
    <t>ADQUISICIÓN DE BIENES Y SERVICIOS - SERVICIO DE INFORMACIÓN IMPLEMENTADO - IMPLEMENTACIÓN SISTEMA INTEGRAL DE INFORMACIÓN PARA LA PREVENCIÓN DEL FRAUDE Y LA CORRUPCIÓN EN LAS ENTIDADES VIGILADAS NACIONAL</t>
  </si>
  <si>
    <t>https://community.secop.gov.co/Public/Tendering/ContractNoticePhases/View?PPI=CO1.PPI.10956764&amp;isFromPublicArea=True&amp;isModal=False</t>
  </si>
  <si>
    <t>https://www.secop.gov.co/CO1ContractsManagement/Tendering/ProcurementContractEdit/View?docUniqueIdentifier=CO1.PCCNTR.2035391&amp;prevCtxUrl=https%3a%2f%2fwww.secop.gov.co%3a443%2fCO1ContractsManagement%2fTendering%2fProcurementContractManagement%2fIndex&amp;prevCtxLbl=Contratos+</t>
  </si>
  <si>
    <t>CV 057 2020</t>
  </si>
  <si>
    <t>Adquirir licencias de Antivirus para la solución de protección contra malware para la infraestructura tecnológica de la Agencia ITRC, conforme a las especificaciones técnicas</t>
  </si>
  <si>
    <t>GAMMA INGENIEROS S.A.S</t>
  </si>
  <si>
    <t>info@gammaingenieros.com</t>
  </si>
  <si>
    <t>Calle 166 No. 20-45 Bogotá</t>
  </si>
  <si>
    <t>Póliza No CCS-100003912 ANEXO 0  de Compañía Mundial de Seguros expedida el 04/12/2020, aprobada el 04/12/2020.</t>
  </si>
  <si>
    <t>https://community.secop.gov.co/Public/Tendering/ContractNoticePhases/View?PPI=CO1.PPI.11278875&amp;isFromPublicArea=True&amp;isModal=False</t>
  </si>
  <si>
    <t>https://www.secop.gov.co/CO1ContractsManagement/Tendering/ProcurementContractEdit/View?docUniqueIdentifier=CO1.PCCNTR.2047518&amp;prevCtxUrl=https%3a%2f%2fwww.secop.gov.co%3a443%2fCO1ContractsManagement%2fTendering%2fProcurementContractManagement%2fIndex&amp;prevCtxLbl=Contratos+</t>
  </si>
  <si>
    <t>CV-058 2020</t>
  </si>
  <si>
    <t>Adquisición de elementos de papelería, útiles de escritorio y oficina, requeridas para el buen desempeño de las diferentes dependencias de la Agencia del Inspector General de Tributos, Rentas y Contribuciones Parafiscales-ITRC.</t>
  </si>
  <si>
    <t>ANGELA JOHANNA RODRIGUEZ CASTRO</t>
  </si>
  <si>
    <t>distribucioneslauniversal@hotmail.com</t>
  </si>
  <si>
    <t>Cra 18 # 11 – 62 Interno 8 Local 105</t>
  </si>
  <si>
    <t>3125481402 fijo 3751440</t>
  </si>
  <si>
    <t>5 días hábiles</t>
  </si>
  <si>
    <t xml:space="preserve">A-02-02-01-003-006
A-02-02-01-003-008 
A-02-02-01-004-002 </t>
  </si>
  <si>
    <t>PRODUCTOS DE CAUCHO Y PLÁSTICO
OTROS BIENES TRANSPORTABLES N.C.P.
PRODUCTOS METÁLICOS ELABORADOS (EXCEPTO MAQUINARIA Y EQUIPO)</t>
  </si>
  <si>
    <t>ORDEN DE COMPRA No. 61953</t>
  </si>
  <si>
    <t xml:space="preserve">ACUERDO MARCO DE PRECIOS </t>
  </si>
  <si>
    <t>prestación de servicios para la recarga, revisión, reemplazo y mantenimiento de extintores existentes en las instalaciones de la Unidad Administrativa Especial Agencia del Inspector General de Tributos Rentas y Contribuciones Parafiscales –ITRC, de acuerdo a la normatividad vigente en materia de seguridad industrial.</t>
  </si>
  <si>
    <t>PRODUCTOS DE SEGURIDAD S.A.S- PRODESEG</t>
  </si>
  <si>
    <t xml:space="preserve">info@prodeseg.com.co </t>
  </si>
  <si>
    <t>AUT MEDELLIN KM 2.5 VIA PARCELAS KM 1.3 PARQUE INDUSTRIAL AEPI BO</t>
  </si>
  <si>
    <t xml:space="preserve"> (031) 746-4544</t>
  </si>
  <si>
    <t>A-02-02-02-008-007</t>
  </si>
  <si>
    <t>SERVICIOS DE MANTENIMIENTO, REPARACIÓN E INSTALACIÓN (EXCEPTO SERVICIOS DE CONSTRUCCIÓN)</t>
  </si>
  <si>
    <t>Orden de compra No.63311</t>
  </si>
  <si>
    <t>Suministro de combustible para los vehículos de propiedad de la Agencia del Inspector General de Tributos Rentas y Contribuciones Parafiscales - ITRC.</t>
  </si>
  <si>
    <t>colombiacompraefic@terpel.com</t>
  </si>
  <si>
    <t>Calle 103 No.14A - 53 piso 6 Bogotá D.C.</t>
  </si>
  <si>
    <t>PRODUCTOS DE HORNOS DE COQUE; PRODUCTOS DE REFINACIÓN DE PETRÓLEO Y COMBUSTIBLE NUCLEAR</t>
  </si>
  <si>
    <t>Orden de compra No.63324</t>
  </si>
  <si>
    <t>Prestación del Servicio Integral de Aseo y servicios de Cafetería incluyendo el suministro de insumos y equipo necesarios, para las dependencias de la Agencia del Inspector de Tributos Rentas y Contribuciones Parafiscales - ITRC.</t>
  </si>
  <si>
    <t>MUNDOLIMPIEZA LTDA</t>
  </si>
  <si>
    <t>licitaciones@mundolimpieza.co</t>
  </si>
  <si>
    <t>Cra 61 No.67B-27 Bogotá D.C.</t>
  </si>
  <si>
    <t>Póliza No. 64-44-101021132 Anexo 0 de Seguros del Estado expedida el 15/01/2021, aprobada el 15/01/2021</t>
  </si>
  <si>
    <t>A-02-02-01-002-003
A-02-02-01-003-005
A-02-02-02-007-003
A-02-02-02-008-005</t>
  </si>
  <si>
    <t>PRODUCTOS DE MOLINERÍA, ALMIDONES Y PRODUCTOS DERIVADOS DEL ALMIDÓN; OTROS PRODUCTOS ALIMENTICIOS.
OTROS PRODUCTOS QUÍMICOS; FIBRAS ARTIFICIALES (O FIBRAS INDUSTRIALES HECHAS POR EL HOMBRE.
SERVICIOS DE ARRENDAMIENTO O ALQUILER SIN OPERARIO.
SERVICIOS DE SOPORTE.</t>
  </si>
  <si>
    <t>https://community.secop.gov.co/Public/Tendering/ContractNoticePhases/View?PPI=CO1.PPI.11621582&amp;isFromPublicArea=True&amp;isModal=False</t>
  </si>
  <si>
    <t>https://www.secop.gov.co/CO1ContractsManagement/Tendering/ProcurementContractEdit/View?DocUniqueIdentifier=CO1.PCCNTR.2145910&amp;Messages=Contrato+cancelado%7cSuccess</t>
  </si>
  <si>
    <t>CPS 001 2021</t>
  </si>
  <si>
    <t>Prestar servicio de apoyo a la Agencia en la conducción y transporte de los funcionarios de la Unidad Administrativa Especial Agencia del Inspector General de Tributos, Rentas y Contribuciones Parafiscales ITRC, en los términos de oportunidad, seguridad, amabilidad y compromiso que requiera la Agencia</t>
  </si>
  <si>
    <t>jvelag1@hotmail.com</t>
  </si>
  <si>
    <t>calle 35 S # 51 F 49 Bogota D.C.</t>
  </si>
  <si>
    <t xml:space="preserve">https://community.secop.gov.co/Public/Tendering/ContractNoticePhases/View?PPI=CO1.PPI.11679851&amp;isFromPublicArea=True&amp;isModal=False
</t>
  </si>
  <si>
    <t>https://www.secop.gov.co/CO1ContractsManagement/Tendering/ProcurementContractEdit/View?docUniqueIdentifier=CO1.PCCNTR.2149224&amp;prevCtxUrl=https%3a%2f%2fwww.secop.gov.co%3a443%2fCO1ContractsManagement%2fTendering%2fProcurementContractManagement%2fIndex&amp;prevCtxLbl=Contratos+</t>
  </si>
  <si>
    <t>CPS 003 2021</t>
  </si>
  <si>
    <t>Prestación de servicios profesionales para el apoyo en la construcción y desarrollo de los instrumentos Archivísticos de la Agencia ITRC. En desarrollo del proyecto de Inversión Fortalecimiento de la Gestión Documental en la Agencia ITRC, vigencia 2021.</t>
  </si>
  <si>
    <t>CRA 18 # 1 F 21 funza INT 8 APTO 402</t>
  </si>
  <si>
    <t>Póliza No. 11-46-101017486 Anexo 0 de Seguros del Estado expedida el 20/01/2021, aprobada el 20/01/2021</t>
  </si>
  <si>
    <t>C-1399-1000-1-0-1399052-02</t>
  </si>
  <si>
    <t>ADQUISICIÓN DE BIENES Y SERVICIOS - SERVICIO DE GESTIÓN DOCUMENTAL - FORTALECIMIENTO DE LA GESTION DOCUMENTAL EN LA AGENCIA ITRC BOGOTA</t>
  </si>
  <si>
    <t>https://community.secop.gov.co/Public/Tendering/ContractNoticePhases/View?PPI=CO1.PPI.11680712&amp;isFromPublicArea=True&amp;isModal=False</t>
  </si>
  <si>
    <t>https://www.secop.gov.co/CO1ContractsManagement/Tendering/ProcurementContractEdit/View?docUniqueIdentifier=CO1.PCCNTR.2149520&amp;awardUniqueIdentifier=&amp;buyerDossierUniqueIdentifier=CO1.BDOS.1674168&amp;id=832475</t>
  </si>
  <si>
    <t>CPS 004 2021</t>
  </si>
  <si>
    <t>Prestación de servicios de apoyo administrativo para la revisión, organización y actualización de archivo de gestión de la Agencia ITRC.</t>
  </si>
  <si>
    <t>CR 107 B 71 A 37 Bogotá D.C.</t>
  </si>
  <si>
    <t>https://community.secop.gov.co/Public/Tendering/ContractNoticePhases/View?PPI=CO1.PPI.11701926&amp;isFromPublicArea=True&amp;isModal=False</t>
  </si>
  <si>
    <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t>
  </si>
  <si>
    <t>CPS 005 2021</t>
  </si>
  <si>
    <t>Prestar servicios profesionales para desarrollar las actividades relacionadas con la ejecución y la mejora continua del Sistema de Seguridad y Salud en el Trabajo de la Unidad Administrativa Especial Agencia del Inspector General de Tributos, Rentas y Contribuciones Parafiscales-ITRC.</t>
  </si>
  <si>
    <t>mauronaranjo19@gmail.com</t>
  </si>
  <si>
    <t>carrera 81h # 75sur 85 torre 6 apartamento 104 Bosa Villa Javier Bogotá D.C.</t>
  </si>
  <si>
    <t>Póliza No. 11-46-101017562 Anexo 0 de Seguros del Estado expedida el 21/01/2021, aprobada el 21/01/2021</t>
  </si>
  <si>
    <t>https://community.secop.gov.co/Public/Tendering/ContractNoticePhases/View?PPI=CO1.PPI.11710134&amp;isFromPublicArea=True&amp;isModal=False</t>
  </si>
  <si>
    <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t>
  </si>
  <si>
    <t>CPS 006 2021</t>
  </si>
  <si>
    <t>Prestación de servicios profesionales como abogado para la sustanciación de todos los documentos y actuaciones que se requieran para adelantar la segunda instancia de los procesos disciplinarios cuya competencia corresponde al Director de la Unidad Administrativa Especial Agencia del Inspector General de Tributos, Rentas y Contribuciones Parafiscales -ITRC.</t>
  </si>
  <si>
    <t>carrera 55 no. 149 - 20 apto 204 - 2 colina campestre - Bogotá D.C.</t>
  </si>
  <si>
    <t>Póliza No. 11-46-101017600  Anexo 0 de Seguros del Estado expedida el 21/01/2021, aprobada el 21/01/2021</t>
  </si>
  <si>
    <t>https://community.secop.gov.co/Public/Tendering/ContractNoticePhases/View?PPI=CO1.PPI.11717105&amp;isFromPublicArea=True&amp;isModal=False</t>
  </si>
  <si>
    <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t>
  </si>
  <si>
    <t>CPS 007 2021</t>
  </si>
  <si>
    <t>Prestación de servicios profesionales como abogada en la Dirección General para realizar actividades que contribuyan al cumplimiento de las labores del despacho</t>
  </si>
  <si>
    <t>Carrera 72 Bis No. 24D-50 Torre 1 Apto 503 Modelia Bogotá</t>
  </si>
  <si>
    <t>Póliza No. 11-46-101017677  Anexo 0 de Seguros del Estado expedida el 22/01/2021, aprobada el 22/01/2021</t>
  </si>
  <si>
    <t>https://community.secop.gov.co/Public/Tendering/ContractNoticePhases/View?PPI=CO1.PPI.11718009&amp;isFromPublicArea=True&amp;isModal=False</t>
  </si>
  <si>
    <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t>
  </si>
  <si>
    <t>CPS 008 2021</t>
  </si>
  <si>
    <t>Prestar los Servicios Profesionales a la Unidad Administrativa Especial Agencia del Inspector General de Tributos, Rentas y Contribuciones Parafiscales-ITRC, en la redefinición del direccionamiento y planeación estratégica de la entidad, en articulación con el Modelo Integrado de Planeación y Gestión – MIPG</t>
  </si>
  <si>
    <t>Cra. 9a #113-87 203 Santa Barbara - Bogotá D.C.</t>
  </si>
  <si>
    <t>Póliza No. 2862039-2  Anexo 0 de Suramericana expedida el 22/01/2021, aprobada el 22/01/2021</t>
  </si>
  <si>
    <t>o A-02-02-02-008-003</t>
  </si>
  <si>
    <t>OTROS SERVICIOS PROFESIONALES, CIENTÍFICOS Y TÉCNICOS.</t>
  </si>
  <si>
    <t>https://community.secop.gov.co/Public/Tendering/ContractNoticePhases/View?PPI=CO1.PPI.11727434&amp;isFromPublicArea=True&amp;isModal=False</t>
  </si>
  <si>
    <t>https://www.secop.gov.co/CO1ContractsManagement/Tendering/ProcurementContractEdit/View?docUniqueIdentifier=CO1.PCCNTR.2167962&amp;prevCtxUrl=https%3a%2f%2fwww.secop.gov.co%3a443%2fCO1ContractsManagement%2fTendering%2fProcurementContractManagement%2fIndex&amp;prevCtxLbl=Contratos+</t>
  </si>
  <si>
    <t>CPS 009 2021</t>
  </si>
  <si>
    <t>Calle 64 # 23-121 Torres de los Rosales torre B Apartamento 401 - Ibagué</t>
  </si>
  <si>
    <t>Póliza No. 11-44-101162285 Anexo 1 de Seguros del estado expedida el 25/01/2021, aprobada el 26/01/2021</t>
  </si>
  <si>
    <t>https://community.secop.gov.co/Public/Tendering/ContractNoticePhases/View?PPI=CO1.PPI.11727488&amp;isFromPublicArea=True&amp;isModal=False</t>
  </si>
  <si>
    <t>https://www.secop.gov.co/CO1ContractsManagement/Tendering/ProcurementContractEdit/View?docUniqueIdentifier=CO1.PCCNTR.2167872&amp;prevCtxUrl=https%3a%2f%2fwww.secop.gov.co%3a443%2fCO1ContractsManagement%2fTendering%2fProcurementContractManagement%2fIndex&amp;prevCtxLbl=Contratos+</t>
  </si>
  <si>
    <t>CO1.PCCNTR.2167962</t>
  </si>
  <si>
    <t>Carrera 11 B # 20-25 casa nuevo Balmoral - Fusagasugá</t>
  </si>
  <si>
    <t>Póliza No. 11-44-101162296   Anexo 0 de Seguros del estado expedida el 25/01/2021, aprobada el 25/01/2021</t>
  </si>
  <si>
    <t>https://community.secop.gov.co/Public/Tendering/ContractNoticePhases/View?PPI=CO1.PPI.11674869&amp;isFromPublicArea=True&amp;isModal=False</t>
  </si>
  <si>
    <t>https://www.secop.gov.co/CO1ContractsManagement/Tendering/ProcurementContractEdit/View?docUniqueIdentifier=CO1.PCCNTR.2168345&amp;prevCtxUrl=https%3a%2f%2fwww.secop.gov.co%3a443%2fCO1ContractsManagement%2fTendering%2fProcurementContractManagement%2fIndex&amp;prevCtxLbl=Contratos+</t>
  </si>
  <si>
    <t>CPS 010 DE 2021</t>
  </si>
  <si>
    <t>CARLOS ARTURO MARTINEZ BOLAÑOS</t>
  </si>
  <si>
    <t>karlamabo@hotmail.com</t>
  </si>
  <si>
    <t>URB. PORTAL DEL VIRREY MZ 1 LT 1 CASA DANIEL LEMAITRE Cartagena - Bolivar</t>
  </si>
  <si>
    <t>https://community.secop.gov.co/Public/Tendering/ContractNoticePhases/View?PPI=CO1.PPI.11772037&amp;isFromPublicArea=True&amp;isModal=False</t>
  </si>
  <si>
    <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t>
  </si>
  <si>
    <t>CPS 11 DE 2021</t>
  </si>
  <si>
    <t>Prestar los servicios profesionales para la realización de contenidos periodísticos, informativos y noticiosos, y acompañar el desarrollo e implementación de las acciones, actividades y estrategias establecidas en Comunicaciones, para el fortalecimiento de las comunicaciones internas y externas de la entidad y el posicionamiento institucional.</t>
  </si>
  <si>
    <t>HARMON WILLTON NEWBALL ARCHBOLD</t>
  </si>
  <si>
    <t>newballharmon@gmail.com</t>
  </si>
  <si>
    <t>Tv 4 # 51 A  - 43 201 Chapinero Bogotá D.C.</t>
  </si>
  <si>
    <t>https://community.secop.gov.co/Public/Tendering/ContractNoticePhases/View?PPI=CO1.PPI.11791172&amp;isFromPublicArea=True&amp;isModal=Fals</t>
  </si>
  <si>
    <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t>
  </si>
  <si>
    <t>CPS 012 2021</t>
  </si>
  <si>
    <t>Prestación de servicios de apoyo administrativo para la revisión, organización y actualización de archivo de gestión de la Agencia ITRC- TH.</t>
  </si>
  <si>
    <t>DIANA MARCELA CORREAL VELASQUEZ</t>
  </si>
  <si>
    <r>
      <t>dimarce3010@hotmail.com</t>
    </r>
    <r>
      <rPr>
        <sz val="12"/>
        <color rgb="FF000000"/>
        <rFont val="Arial"/>
        <family val="2"/>
        <charset val="1"/>
      </rPr>
      <t xml:space="preserve">   </t>
    </r>
  </si>
  <si>
    <t xml:space="preserve">Carrera 80 D 10 a -69                                                   </t>
  </si>
  <si>
    <t>https://community.secop.gov.co/Public/Tendering/ContractNoticePhases/View?PPI=CO1.PPI.11809986&amp;isFromPublicArea=True&amp;isModal=False</t>
  </si>
  <si>
    <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t>
  </si>
  <si>
    <t>CPS 013 2021</t>
  </si>
  <si>
    <t>Póliza No. 11-44-101162690   Anexo 0 de Seguros del estado expedida el 01/02/2021, aprobada el 01/02/2021</t>
  </si>
  <si>
    <t>SERVICIOS JURÍDICOS Y CONTABLES.</t>
  </si>
  <si>
    <t>https://community.secop.gov.co/Public/Tendering/ContractNoticePhases/View?PPI=CO1.PPI.11828517&amp;isFromPublicArea=True&amp;isModal=False</t>
  </si>
  <si>
    <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t>
  </si>
  <si>
    <t>CPS 015 2021</t>
  </si>
  <si>
    <t>yuliethbautistaola@gmail.com</t>
  </si>
  <si>
    <t>Calle 28 sur # 14 d -13 Soacha Cundinamarca</t>
  </si>
  <si>
    <t>https://community.secop.gov.co/Public/Tendering/ContractNoticePhases/View?PPI=CO1.PPI.11827639&amp;isFromPublicArea=True&amp;isModal=False</t>
  </si>
  <si>
    <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t>
  </si>
  <si>
    <t>CPS 014 2021</t>
  </si>
  <si>
    <t>Prestación de servicios profesionales en la Subdirección de Investigaciones Disciplinarias, para realizar las actividades que se requieran relacionadas con sustanciación de Actos Administrativos, contestación de derechos de petición y Gestión Documental de la Secretaría Técnica, acorde con las especificaciones establecidas por el Archivo General de la Nación y demás Normas sobre la materia.</t>
  </si>
  <si>
    <t>geraldynemc@gmail.com</t>
  </si>
  <si>
    <t>Calle 128 # 53 21 Bogotá</t>
  </si>
  <si>
    <t>https://community.secop.gov.co/Public/Tendering/ContractNoticePhases/View?PPI=CO1.PPI.11828596&amp;isFromPublicArea=True&amp;isModal=False</t>
  </si>
  <si>
    <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t>
  </si>
  <si>
    <t>CPS 016 2021</t>
  </si>
  <si>
    <t>maryluz_betancourt@hotmail.com</t>
  </si>
  <si>
    <t>Calle 44 G No. 72-15</t>
  </si>
  <si>
    <t>https://colombiacompra.coupahost.com/order_headers/63311</t>
  </si>
  <si>
    <t xml:space="preserve">https://colombiacompra.coupahost.com/order_headers/63311 </t>
  </si>
  <si>
    <t>https://colombiacompra.coupahost.com/order_headers/63324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</si>
</sst>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2" formatCode="_-&quot;$&quot;* #,##0_-;\-&quot;$&quot;* #,##0_-;_-&quot;$&quot;* &quot;-&quot;_-;_-@_-"/>
    <numFmt numFmtId="41" formatCode="_-* #,##0_-;\-* #,##0_-;_-* &quot;-&quot;_-;_-@_-"/>
    <numFmt numFmtId="44" formatCode="_-&quot;$&quot;* #,##0.00_-;\-&quot;$&quot;* #,##0.00_-;_-&quot;$&quot;* &quot;-&quot;??_-;_-@_-"/>
    <numFmt numFmtId="43" formatCode="_-* #,##0.00_-;\-* #,##0.00_-;_-* &quot;-&quot;??_-;_-@_-"/>
    <numFmt numFmtId="164" formatCode="_-* #,##0.00\ &quot;€&quot;_-;\-* #,##0.00\ &quot;€&quot;_-;_-* &quot;-&quot;??\ &quot;€&quot;_-;_-@_-"/>
    <numFmt numFmtId="165" formatCode="_(&quot;$&quot;\ * #,##0.00_);_(&quot;$&quot;\ * \(#,##0.00\);_(&quot;$&quot;\ * &quot;-&quot;??_);_(@_)"/>
    <numFmt numFmtId="166" formatCode="_(* #,##0.00_);_(* \(#,##0.00\);_(* &quot;-&quot;??_);_(@_)"/>
    <numFmt numFmtId="167" formatCode="[$$-240A]\ #,##0"/>
    <numFmt numFmtId="168" formatCode="dd/mm/yyyy;@"/>
    <numFmt numFmtId="169" formatCode="d/mm/yyyy;@"/>
    <numFmt numFmtId="170" formatCode="_-[$$-240A]\ * #,##0.00_-;\-[$$-240A]\ * #,##0.00_-;_-[$$-240A]\ * &quot;-&quot;??_-;_-@_-"/>
    <numFmt numFmtId="171" formatCode="#,##0.00\ &quot;€&quot;"/>
  </numFmts>
  <fonts count="72" x14ac:knownFonts="1">
    <font>
      <sz val="11"/>
      <color theme="1"/>
      <name val="Calibri"/>
      <family val="2"/>
      <scheme val="minor"/>
    </font>
    <font>
      <sz val="12"/>
      <color theme="1"/>
      <name val="Arial Narrow"/>
      <family val="2"/>
    </font>
    <font>
      <b/>
      <sz val="11"/>
      <color theme="1"/>
      <name val="Arial Narrow"/>
      <family val="2"/>
    </font>
    <font>
      <sz val="11"/>
      <color theme="1"/>
      <name val="Arial Narrow"/>
      <family val="2"/>
    </font>
    <font>
      <sz val="12"/>
      <color theme="1"/>
      <name val="Calibri"/>
      <family val="2"/>
      <scheme val="minor"/>
    </font>
    <font>
      <sz val="11"/>
      <color rgb="FF000000"/>
      <name val="Arial Narrow"/>
      <family val="2"/>
    </font>
    <font>
      <sz val="10"/>
      <color theme="1"/>
      <name val="Arial Narrow"/>
      <family val="2"/>
    </font>
    <font>
      <u/>
      <sz val="11"/>
      <color theme="1"/>
      <name val="Calibri"/>
      <family val="2"/>
      <scheme val="minor"/>
    </font>
    <font>
      <sz val="12"/>
      <color rgb="FF000000"/>
      <name val="Arial Narrow"/>
      <family val="2"/>
    </font>
    <font>
      <b/>
      <sz val="13"/>
      <color theme="1"/>
      <name val="Arial Narrow"/>
      <family val="2"/>
    </font>
    <font>
      <b/>
      <sz val="11"/>
      <color theme="1"/>
      <name val="Calibri"/>
      <family val="2"/>
      <scheme val="minor"/>
    </font>
    <font>
      <b/>
      <sz val="12"/>
      <color theme="1"/>
      <name val="Arial Narrow"/>
      <family val="2"/>
    </font>
    <font>
      <b/>
      <sz val="12"/>
      <color theme="1"/>
      <name val="Calibri"/>
      <family val="2"/>
      <scheme val="minor"/>
    </font>
    <font>
      <b/>
      <sz val="10"/>
      <color theme="1"/>
      <name val="Arial Narrow"/>
      <family val="2"/>
    </font>
    <font>
      <sz val="11"/>
      <color theme="1"/>
      <name val="Calibri"/>
      <family val="2"/>
      <scheme val="minor"/>
    </font>
    <font>
      <sz val="11"/>
      <name val="Arial Narrow"/>
      <family val="2"/>
    </font>
    <font>
      <sz val="11.5"/>
      <color theme="1"/>
      <name val="Arial Narrow"/>
      <family val="2"/>
    </font>
    <font>
      <i/>
      <sz val="11.5"/>
      <color theme="1"/>
      <name val="Arial Narrow"/>
      <family val="2"/>
    </font>
    <font>
      <b/>
      <sz val="9"/>
      <color theme="1"/>
      <name val="Arial Narrow"/>
      <family val="2"/>
    </font>
    <font>
      <sz val="9"/>
      <color theme="1"/>
      <name val="Arial Narrow"/>
      <family val="2"/>
    </font>
    <font>
      <sz val="9"/>
      <name val="Arial Narrow"/>
      <family val="2"/>
    </font>
    <font>
      <b/>
      <sz val="9"/>
      <name val="Arial Narrow"/>
      <family val="2"/>
    </font>
    <font>
      <sz val="9"/>
      <name val="Calibri"/>
      <family val="2"/>
      <scheme val="minor"/>
    </font>
    <font>
      <sz val="11"/>
      <color rgb="FF000000"/>
      <name val="Myriad Pro"/>
      <family val="2"/>
    </font>
    <font>
      <sz val="11"/>
      <color theme="1"/>
      <name val="Myriad Pro"/>
      <family val="2"/>
    </font>
    <font>
      <sz val="9"/>
      <color rgb="FF000000"/>
      <name val="Myriad Pro"/>
      <family val="2"/>
    </font>
    <font>
      <sz val="9"/>
      <color theme="1"/>
      <name val="Myriad Pro"/>
      <family val="2"/>
    </font>
    <font>
      <sz val="9"/>
      <color rgb="FF000000"/>
      <name val="Arial Narrow"/>
      <family val="2"/>
    </font>
    <font>
      <i/>
      <sz val="9"/>
      <color theme="1"/>
      <name val="Myriad Pro"/>
      <family val="2"/>
    </font>
    <font>
      <sz val="12"/>
      <color theme="1"/>
      <name val="Myriad Pro"/>
      <family val="2"/>
    </font>
    <font>
      <b/>
      <sz val="10"/>
      <color theme="1"/>
      <name val="Myriad Pro"/>
      <family val="2"/>
    </font>
    <font>
      <sz val="10"/>
      <color theme="1"/>
      <name val="Myriad Pro"/>
      <family val="2"/>
    </font>
    <font>
      <sz val="10"/>
      <name val="Myriad Pro"/>
      <family val="2"/>
    </font>
    <font>
      <sz val="10"/>
      <color rgb="FF000000"/>
      <name val="Myriad Pro"/>
      <family val="2"/>
    </font>
    <font>
      <sz val="12"/>
      <color rgb="FF000000"/>
      <name val="Myriad Pro"/>
      <family val="2"/>
    </font>
    <font>
      <sz val="11.5"/>
      <color theme="1"/>
      <name val="Myriad Pro"/>
      <family val="2"/>
    </font>
    <font>
      <sz val="11.5"/>
      <color rgb="FF000000"/>
      <name val="Myriad Pro"/>
      <family val="2"/>
    </font>
    <font>
      <sz val="9"/>
      <color indexed="81"/>
      <name val="Tahoma"/>
      <family val="2"/>
    </font>
    <font>
      <b/>
      <sz val="9"/>
      <color indexed="81"/>
      <name val="Tahoma"/>
      <family val="2"/>
    </font>
    <font>
      <sz val="11"/>
      <color rgb="FF000000"/>
      <name val="Arial"/>
      <family val="2"/>
    </font>
    <font>
      <sz val="11"/>
      <color theme="1"/>
      <name val="Arial"/>
      <family val="2"/>
    </font>
    <font>
      <sz val="11.5"/>
      <color theme="1"/>
      <name val="Arial"/>
      <family val="2"/>
    </font>
    <font>
      <u/>
      <sz val="11"/>
      <color theme="10"/>
      <name val="Calibri"/>
      <family val="2"/>
      <scheme val="minor"/>
    </font>
    <font>
      <sz val="9"/>
      <color theme="1"/>
      <name val="Calibri"/>
      <family val="2"/>
      <scheme val="minor"/>
    </font>
    <font>
      <b/>
      <sz val="11"/>
      <color rgb="FF000000"/>
      <name val="Arial"/>
      <family val="2"/>
    </font>
    <font>
      <sz val="11"/>
      <color theme="1"/>
      <name val="Calibri"/>
      <family val="2"/>
      <scheme val="minor"/>
    </font>
    <font>
      <sz val="12"/>
      <color theme="1"/>
      <name val="Arial"/>
      <family val="2"/>
    </font>
    <font>
      <sz val="12"/>
      <color rgb="FF000000"/>
      <name val="Arial"/>
      <family val="2"/>
    </font>
    <font>
      <b/>
      <sz val="11"/>
      <color theme="1"/>
      <name val="Arial"/>
      <family val="2"/>
    </font>
    <font>
      <b/>
      <sz val="11"/>
      <color rgb="FF000000"/>
      <name val="Myriad Pro"/>
      <family val="2"/>
    </font>
    <font>
      <b/>
      <sz val="11"/>
      <color theme="1"/>
      <name val="Myriad Pro"/>
      <family val="2"/>
    </font>
    <font>
      <i/>
      <sz val="12"/>
      <color theme="1"/>
      <name val="Myriad Pro"/>
      <family val="2"/>
    </font>
    <font>
      <b/>
      <sz val="12"/>
      <color theme="1"/>
      <name val="Myriad Pro"/>
      <family val="2"/>
    </font>
    <font>
      <i/>
      <sz val="11"/>
      <color theme="1"/>
      <name val="Myriad Pro"/>
      <family val="2"/>
    </font>
    <font>
      <i/>
      <sz val="11"/>
      <color rgb="FF000000"/>
      <name val="Myriad Pro"/>
      <family val="2"/>
    </font>
    <font>
      <sz val="10"/>
      <color theme="1"/>
      <name val="Myriad Pro"/>
      <family val="1"/>
    </font>
    <font>
      <sz val="10"/>
      <color theme="1"/>
      <name val="Times New Roman"/>
      <family val="1"/>
    </font>
    <font>
      <b/>
      <sz val="9"/>
      <color rgb="FF000000"/>
      <name val="Times New Roman"/>
      <family val="1"/>
    </font>
    <font>
      <sz val="9"/>
      <color theme="1"/>
      <name val="Myriad Pro"/>
      <family val="1"/>
    </font>
    <font>
      <sz val="8"/>
      <name val="Calibri"/>
      <family val="2"/>
      <scheme val="minor"/>
    </font>
    <font>
      <b/>
      <sz val="9"/>
      <color theme="1"/>
      <name val="Arial"/>
      <family val="2"/>
    </font>
    <font>
      <sz val="9"/>
      <color theme="1"/>
      <name val="Arial"/>
      <family val="2"/>
    </font>
    <font>
      <sz val="8"/>
      <color theme="1"/>
      <name val="Calibri"/>
      <family val="2"/>
      <scheme val="minor"/>
    </font>
    <font>
      <sz val="10"/>
      <color theme="1"/>
      <name val="Calibri"/>
      <family val="2"/>
      <scheme val="minor"/>
    </font>
    <font>
      <sz val="12"/>
      <color rgb="FF000000"/>
      <name val="Calibri"/>
      <charset val="1"/>
    </font>
    <font>
      <sz val="9"/>
      <color rgb="FF000000"/>
      <name val="Arial"/>
      <family val="2"/>
      <charset val="1"/>
    </font>
    <font>
      <b/>
      <sz val="9"/>
      <color rgb="FF333333"/>
      <name val="Arial"/>
      <family val="2"/>
      <charset val="1"/>
    </font>
    <font>
      <sz val="12"/>
      <color theme="1"/>
      <name val="Myriad Pro"/>
      <family val="2"/>
      <charset val="1"/>
    </font>
    <font>
      <sz val="11"/>
      <color rgb="FF000000"/>
      <name val="Calibri"/>
      <charset val="1"/>
    </font>
    <font>
      <sz val="12"/>
      <color theme="1"/>
      <name val="Calibri"/>
      <family val="2"/>
      <charset val="1"/>
    </font>
    <font>
      <sz val="8"/>
      <color theme="1"/>
      <name val="Arial"/>
      <family val="2"/>
    </font>
    <font>
      <sz val="12"/>
      <color rgb="FF000000"/>
      <name val="Arial"/>
      <family val="2"/>
      <charset val="1"/>
    </font>
  </fonts>
  <fills count="42">
    <fill>
      <patternFill patternType="none"/>
    </fill>
    <fill>
      <patternFill patternType="gray125"/>
    </fill>
    <fill>
      <patternFill patternType="solid">
        <fgColor theme="0"/>
        <bgColor indexed="64"/>
      </patternFill>
    </fill>
    <fill>
      <patternFill patternType="solid">
        <fgColor theme="9" tint="0.79998168889431442"/>
        <bgColor indexed="64"/>
      </patternFill>
    </fill>
    <fill>
      <patternFill patternType="solid">
        <fgColor theme="8" tint="0.79998168889431442"/>
        <bgColor indexed="64"/>
      </patternFill>
    </fill>
    <fill>
      <patternFill patternType="solid">
        <fgColor theme="6" tint="0.79998168889431442"/>
        <bgColor indexed="64"/>
      </patternFill>
    </fill>
    <fill>
      <patternFill patternType="solid">
        <fgColor theme="5" tint="0.79998168889431442"/>
        <bgColor indexed="64"/>
      </patternFill>
    </fill>
    <fill>
      <patternFill patternType="solid">
        <fgColor theme="4" tint="0.79998168889431442"/>
        <bgColor indexed="64"/>
      </patternFill>
    </fill>
    <fill>
      <patternFill patternType="solid">
        <fgColor theme="0" tint="-4.9989318521683403E-2"/>
        <bgColor indexed="64"/>
      </patternFill>
    </fill>
    <fill>
      <patternFill patternType="solid">
        <fgColor theme="7" tint="0.79998168889431442"/>
        <bgColor indexed="64"/>
      </patternFill>
    </fill>
    <fill>
      <patternFill patternType="solid">
        <fgColor theme="6" tint="0.59999389629810485"/>
        <bgColor indexed="64"/>
      </patternFill>
    </fill>
    <fill>
      <patternFill patternType="solid">
        <fgColor theme="9" tint="0.59999389629810485"/>
        <bgColor indexed="64"/>
      </patternFill>
    </fill>
    <fill>
      <patternFill patternType="solid">
        <fgColor rgb="FFFFFF00"/>
        <bgColor indexed="64"/>
      </patternFill>
    </fill>
    <fill>
      <patternFill patternType="solid">
        <fgColor rgb="FF00B0F0"/>
        <bgColor indexed="64"/>
      </patternFill>
    </fill>
    <fill>
      <patternFill patternType="solid">
        <fgColor rgb="FFFFC000"/>
        <bgColor indexed="64"/>
      </patternFill>
    </fill>
    <fill>
      <patternFill patternType="solid">
        <fgColor rgb="FF00B050"/>
        <bgColor indexed="64"/>
      </patternFill>
    </fill>
    <fill>
      <patternFill patternType="solid">
        <fgColor theme="4" tint="0.39997558519241921"/>
        <bgColor indexed="64"/>
      </patternFill>
    </fill>
    <fill>
      <patternFill patternType="solid">
        <fgColor theme="7" tint="0.59999389629810485"/>
        <bgColor indexed="64"/>
      </patternFill>
    </fill>
    <fill>
      <patternFill patternType="solid">
        <fgColor theme="6" tint="0.39997558519241921"/>
        <bgColor indexed="64"/>
      </patternFill>
    </fill>
    <fill>
      <patternFill patternType="solid">
        <fgColor theme="8" tint="0.39997558519241921"/>
        <bgColor indexed="64"/>
      </patternFill>
    </fill>
    <fill>
      <patternFill patternType="solid">
        <fgColor theme="5" tint="0.39997558519241921"/>
        <bgColor indexed="64"/>
      </patternFill>
    </fill>
    <fill>
      <patternFill patternType="solid">
        <fgColor theme="8" tint="-0.249977111117893"/>
        <bgColor indexed="64"/>
      </patternFill>
    </fill>
    <fill>
      <patternFill patternType="solid">
        <fgColor theme="3" tint="0.59999389629810485"/>
        <bgColor indexed="64"/>
      </patternFill>
    </fill>
    <fill>
      <patternFill patternType="solid">
        <fgColor theme="9" tint="-0.249977111117893"/>
        <bgColor indexed="64"/>
      </patternFill>
    </fill>
    <fill>
      <patternFill patternType="solid">
        <fgColor theme="7" tint="0.39997558519241921"/>
        <bgColor indexed="64"/>
      </patternFill>
    </fill>
    <fill>
      <patternFill patternType="solid">
        <fgColor theme="5" tint="-0.249977111117893"/>
        <bgColor indexed="64"/>
      </patternFill>
    </fill>
    <fill>
      <patternFill patternType="solid">
        <fgColor theme="4" tint="-0.249977111117893"/>
        <bgColor indexed="64"/>
      </patternFill>
    </fill>
    <fill>
      <patternFill patternType="solid">
        <fgColor theme="6" tint="-0.249977111117893"/>
        <bgColor indexed="64"/>
      </patternFill>
    </fill>
    <fill>
      <patternFill patternType="solid">
        <fgColor theme="7" tint="-0.249977111117893"/>
        <bgColor indexed="64"/>
      </patternFill>
    </fill>
    <fill>
      <patternFill patternType="solid">
        <fgColor theme="5" tint="0.59999389629810485"/>
        <bgColor indexed="64"/>
      </patternFill>
    </fill>
    <fill>
      <patternFill patternType="solid">
        <fgColor theme="9" tint="0.39997558519241921"/>
        <bgColor indexed="64"/>
      </patternFill>
    </fill>
    <fill>
      <patternFill patternType="solid">
        <fgColor theme="2" tint="-0.249977111117893"/>
        <bgColor indexed="64"/>
      </patternFill>
    </fill>
    <fill>
      <patternFill patternType="solid">
        <fgColor theme="3" tint="0.39997558519241921"/>
        <bgColor indexed="64"/>
      </patternFill>
    </fill>
    <fill>
      <patternFill patternType="solid">
        <fgColor theme="4" tint="0.59999389629810485"/>
        <bgColor indexed="64"/>
      </patternFill>
    </fill>
    <fill>
      <patternFill patternType="solid">
        <fgColor rgb="FFFF0000"/>
        <bgColor indexed="64"/>
      </patternFill>
    </fill>
    <fill>
      <patternFill patternType="solid">
        <fgColor theme="2" tint="-9.9978637043366805E-2"/>
        <bgColor indexed="64"/>
      </patternFill>
    </fill>
    <fill>
      <patternFill patternType="solid">
        <fgColor theme="8" tint="0.59999389629810485"/>
        <bgColor indexed="64"/>
      </patternFill>
    </fill>
    <fill>
      <patternFill patternType="solid">
        <fgColor theme="9"/>
        <bgColor indexed="64"/>
      </patternFill>
    </fill>
    <fill>
      <patternFill patternType="solid">
        <fgColor rgb="FF92D050"/>
        <bgColor indexed="64"/>
      </patternFill>
    </fill>
    <fill>
      <patternFill patternType="solid">
        <fgColor rgb="FF00FFCC"/>
        <bgColor indexed="64"/>
      </patternFill>
    </fill>
    <fill>
      <patternFill patternType="solid">
        <fgColor rgb="FFFFFFFF"/>
        <bgColor indexed="64"/>
      </patternFill>
    </fill>
    <fill>
      <patternFill patternType="solid">
        <fgColor rgb="FFA5A5A5"/>
        <bgColor indexed="64"/>
      </patternFill>
    </fill>
  </fills>
  <borders count="27">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style="thin">
        <color indexed="64"/>
      </right>
      <top style="thin">
        <color indexed="64"/>
      </top>
      <bottom/>
      <diagonal/>
    </border>
    <border>
      <left style="thin">
        <color indexed="64"/>
      </left>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
      <left/>
      <right/>
      <top style="thin">
        <color indexed="64"/>
      </top>
      <bottom/>
      <diagonal/>
    </border>
    <border>
      <left style="thin">
        <color indexed="64"/>
      </left>
      <right/>
      <top/>
      <bottom/>
      <diagonal/>
    </border>
    <border>
      <left/>
      <right/>
      <top style="thin">
        <color rgb="FF000000"/>
      </top>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top style="thin">
        <color rgb="FF000000"/>
      </top>
      <bottom/>
      <diagonal/>
    </border>
    <border>
      <left/>
      <right style="thin">
        <color rgb="FF000000"/>
      </right>
      <top style="thin">
        <color rgb="FF000000"/>
      </top>
      <bottom/>
      <diagonal/>
    </border>
    <border>
      <left/>
      <right/>
      <top style="thin">
        <color rgb="FF000000"/>
      </top>
      <bottom style="thin">
        <color rgb="FF000000"/>
      </bottom>
      <diagonal/>
    </border>
    <border>
      <left style="thin">
        <color rgb="FF000000"/>
      </left>
      <right style="thin">
        <color rgb="FF000000"/>
      </right>
      <top/>
      <bottom/>
      <diagonal/>
    </border>
    <border>
      <left/>
      <right/>
      <top/>
      <bottom style="thin">
        <color rgb="FF000000"/>
      </bottom>
      <diagonal/>
    </border>
    <border>
      <left style="thin">
        <color rgb="FF000000"/>
      </left>
      <right/>
      <top/>
      <bottom/>
      <diagonal/>
    </border>
    <border>
      <left style="thin">
        <color rgb="FF000000"/>
      </left>
      <right/>
      <top style="thin">
        <color rgb="FF000000"/>
      </top>
      <bottom style="thin">
        <color rgb="FF000000"/>
      </bottom>
      <diagonal/>
    </border>
    <border>
      <left/>
      <right style="thin">
        <color rgb="FF000000"/>
      </right>
      <top style="thin">
        <color rgb="FF000000"/>
      </top>
      <bottom style="thin">
        <color rgb="FF000000"/>
      </bottom>
      <diagonal/>
    </border>
    <border>
      <left/>
      <right style="thin">
        <color rgb="FF000000"/>
      </right>
      <top/>
      <bottom style="thin">
        <color rgb="FF000000"/>
      </bottom>
      <diagonal/>
    </border>
    <border>
      <left style="thin">
        <color rgb="FF000000"/>
      </left>
      <right style="thin">
        <color rgb="FF000000"/>
      </right>
      <top/>
      <bottom style="thin">
        <color rgb="FF000000"/>
      </bottom>
      <diagonal/>
    </border>
  </borders>
  <cellStyleXfs count="11">
    <xf numFmtId="0" fontId="0" fillId="0" borderId="0"/>
    <xf numFmtId="166" fontId="14" fillId="0" borderId="0" applyFont="0" applyFill="0" applyBorder="0" applyAlignment="0" applyProtection="0"/>
    <xf numFmtId="165" fontId="14" fillId="0" borderId="0" applyFont="0" applyFill="0" applyBorder="0" applyAlignment="0" applyProtection="0"/>
    <xf numFmtId="0" fontId="42" fillId="0" borderId="0" applyNumberForma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43" fontId="14" fillId="0" borderId="0" applyFont="0" applyFill="0" applyBorder="0" applyAlignment="0" applyProtection="0"/>
    <xf numFmtId="43" fontId="14" fillId="0" borderId="0" applyFont="0" applyFill="0" applyBorder="0" applyAlignment="0" applyProtection="0"/>
    <xf numFmtId="41" fontId="14" fillId="0" borderId="0" applyFont="0" applyFill="0" applyBorder="0" applyAlignment="0" applyProtection="0"/>
    <xf numFmtId="42" fontId="14" fillId="0" borderId="0" applyFont="0" applyFill="0" applyBorder="0" applyAlignment="0" applyProtection="0"/>
    <xf numFmtId="0" fontId="42" fillId="0" borderId="0" applyNumberFormat="0" applyFill="0" applyBorder="0" applyAlignment="0" applyProtection="0"/>
  </cellStyleXfs>
  <cellXfs count="1277">
    <xf numFmtId="0" fontId="0" fillId="0" borderId="0" xfId="0"/>
    <xf numFmtId="0" fontId="2" fillId="0" borderId="1" xfId="0" applyFont="1" applyBorder="1" applyAlignment="1">
      <alignment horizontal="center" vertical="center" wrapText="1"/>
    </xf>
    <xf numFmtId="0" fontId="2" fillId="0" borderId="0" xfId="0" applyFont="1" applyAlignment="1">
      <alignment horizontal="center" vertical="center" wrapText="1"/>
    </xf>
    <xf numFmtId="0" fontId="3" fillId="0" borderId="0" xfId="0" applyFont="1" applyAlignment="1">
      <alignment vertical="center" wrapText="1"/>
    </xf>
    <xf numFmtId="0" fontId="2" fillId="2" borderId="2" xfId="0" applyFont="1" applyFill="1" applyBorder="1" applyAlignment="1">
      <alignment horizontal="center" vertical="center" wrapText="1"/>
    </xf>
    <xf numFmtId="0" fontId="2" fillId="2" borderId="1" xfId="0" applyFont="1" applyFill="1" applyBorder="1" applyAlignment="1">
      <alignment horizontal="center" vertical="center" wrapText="1"/>
    </xf>
    <xf numFmtId="3" fontId="2" fillId="2" borderId="1"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3" fillId="2" borderId="0" xfId="0" applyFont="1" applyFill="1" applyAlignment="1">
      <alignment vertical="center" wrapText="1"/>
    </xf>
    <xf numFmtId="0" fontId="1" fillId="2" borderId="0" xfId="0" applyFont="1" applyFill="1" applyAlignment="1">
      <alignment vertical="center" wrapText="1"/>
    </xf>
    <xf numFmtId="3" fontId="3" fillId="2" borderId="0" xfId="0" applyNumberFormat="1" applyFont="1" applyFill="1" applyAlignment="1">
      <alignment vertical="center" wrapText="1"/>
    </xf>
    <xf numFmtId="167" fontId="2" fillId="2" borderId="1" xfId="0" applyNumberFormat="1" applyFont="1" applyFill="1" applyBorder="1" applyAlignment="1">
      <alignment horizontal="center" vertical="center" wrapText="1"/>
    </xf>
    <xf numFmtId="167" fontId="3" fillId="2" borderId="0" xfId="0" applyNumberFormat="1" applyFont="1" applyFill="1" applyAlignment="1">
      <alignment vertical="center" wrapText="1"/>
    </xf>
    <xf numFmtId="0" fontId="3" fillId="3" borderId="2" xfId="0" applyFont="1" applyFill="1" applyBorder="1" applyAlignment="1">
      <alignment horizontal="center" vertical="center" wrapText="1"/>
    </xf>
    <xf numFmtId="0" fontId="3" fillId="3" borderId="1" xfId="0" applyFont="1" applyFill="1" applyBorder="1" applyAlignment="1">
      <alignment vertical="center" wrapText="1"/>
    </xf>
    <xf numFmtId="0" fontId="1" fillId="3" borderId="1" xfId="0" applyFont="1" applyFill="1" applyBorder="1" applyAlignment="1">
      <alignment vertical="center" wrapText="1"/>
    </xf>
    <xf numFmtId="3" fontId="3" fillId="3" borderId="1" xfId="0" applyNumberFormat="1" applyFont="1" applyFill="1" applyBorder="1" applyAlignment="1">
      <alignment vertical="center" wrapText="1"/>
    </xf>
    <xf numFmtId="167" fontId="3" fillId="3" borderId="1" xfId="0" applyNumberFormat="1" applyFont="1" applyFill="1" applyBorder="1" applyAlignment="1">
      <alignment vertical="center" wrapText="1"/>
    </xf>
    <xf numFmtId="49" fontId="0" fillId="3" borderId="1" xfId="0" applyNumberFormat="1" applyFill="1" applyBorder="1" applyAlignment="1">
      <alignment wrapText="1"/>
    </xf>
    <xf numFmtId="0" fontId="3" fillId="4" borderId="2" xfId="0" applyFont="1" applyFill="1" applyBorder="1" applyAlignment="1">
      <alignment horizontal="center" vertical="center" wrapText="1"/>
    </xf>
    <xf numFmtId="0" fontId="3" fillId="4" borderId="1" xfId="0" applyFont="1" applyFill="1" applyBorder="1" applyAlignment="1">
      <alignment vertical="center" wrapText="1"/>
    </xf>
    <xf numFmtId="0" fontId="1" fillId="4" borderId="1" xfId="0" applyFont="1" applyFill="1" applyBorder="1" applyAlignment="1">
      <alignment vertical="center" wrapText="1"/>
    </xf>
    <xf numFmtId="3" fontId="3" fillId="4" borderId="1" xfId="0" applyNumberFormat="1" applyFont="1" applyFill="1" applyBorder="1" applyAlignment="1">
      <alignment vertical="center" wrapText="1"/>
    </xf>
    <xf numFmtId="167" fontId="3" fillId="4" borderId="1" xfId="0" applyNumberFormat="1" applyFont="1" applyFill="1" applyBorder="1" applyAlignment="1">
      <alignment vertical="center" wrapText="1"/>
    </xf>
    <xf numFmtId="49" fontId="0" fillId="4" borderId="1" xfId="0" applyNumberFormat="1" applyFill="1" applyBorder="1" applyAlignment="1">
      <alignment wrapText="1"/>
    </xf>
    <xf numFmtId="0" fontId="3" fillId="4" borderId="1" xfId="0" applyFont="1" applyFill="1" applyBorder="1" applyAlignment="1">
      <alignment horizontal="center" vertical="center" wrapText="1"/>
    </xf>
    <xf numFmtId="0" fontId="3" fillId="5" borderId="2" xfId="0" applyFont="1" applyFill="1" applyBorder="1" applyAlignment="1">
      <alignment horizontal="center" vertical="center" wrapText="1"/>
    </xf>
    <xf numFmtId="0" fontId="3" fillId="5" borderId="3" xfId="0" applyFont="1" applyFill="1" applyBorder="1" applyAlignment="1">
      <alignment vertical="center" wrapText="1"/>
    </xf>
    <xf numFmtId="0" fontId="3" fillId="5" borderId="1" xfId="0" applyFont="1" applyFill="1" applyBorder="1" applyAlignment="1">
      <alignment vertical="center" wrapText="1"/>
    </xf>
    <xf numFmtId="0" fontId="1" fillId="5" borderId="1" xfId="0" applyFont="1" applyFill="1" applyBorder="1" applyAlignment="1">
      <alignment vertical="center" wrapText="1"/>
    </xf>
    <xf numFmtId="3" fontId="3" fillId="5" borderId="1" xfId="0" applyNumberFormat="1" applyFont="1" applyFill="1" applyBorder="1" applyAlignment="1">
      <alignment vertical="center" wrapText="1"/>
    </xf>
    <xf numFmtId="167" fontId="3" fillId="5" borderId="1" xfId="0" applyNumberFormat="1" applyFont="1" applyFill="1" applyBorder="1" applyAlignment="1">
      <alignment vertical="center" wrapText="1"/>
    </xf>
    <xf numFmtId="49" fontId="0" fillId="5" borderId="1" xfId="0" applyNumberFormat="1" applyFill="1" applyBorder="1" applyAlignment="1">
      <alignment wrapText="1"/>
    </xf>
    <xf numFmtId="0" fontId="3" fillId="6" borderId="1" xfId="0" applyFont="1" applyFill="1" applyBorder="1" applyAlignment="1">
      <alignment horizontal="center" vertical="center" wrapText="1"/>
    </xf>
    <xf numFmtId="0" fontId="3" fillId="6" borderId="1" xfId="0" applyFont="1" applyFill="1" applyBorder="1" applyAlignment="1">
      <alignment vertical="center" wrapText="1"/>
    </xf>
    <xf numFmtId="0" fontId="0" fillId="6" borderId="1" xfId="0" applyFill="1" applyBorder="1" applyAlignment="1">
      <alignment vertical="center" wrapText="1"/>
    </xf>
    <xf numFmtId="0" fontId="4" fillId="6" borderId="1" xfId="0" applyFont="1" applyFill="1" applyBorder="1" applyAlignment="1">
      <alignment vertical="center" wrapText="1"/>
    </xf>
    <xf numFmtId="3" fontId="0" fillId="6" borderId="1" xfId="0" applyNumberFormat="1" applyFill="1" applyBorder="1" applyAlignment="1">
      <alignment horizontal="right" vertical="center" wrapText="1"/>
    </xf>
    <xf numFmtId="167" fontId="0" fillId="6" borderId="1" xfId="0" applyNumberFormat="1" applyFill="1" applyBorder="1" applyAlignment="1">
      <alignment horizontal="right" vertical="center" wrapText="1"/>
    </xf>
    <xf numFmtId="14" fontId="0" fillId="6" borderId="1" xfId="0" applyNumberFormat="1" applyFill="1" applyBorder="1" applyAlignment="1">
      <alignment vertical="center" wrapText="1"/>
    </xf>
    <xf numFmtId="14" fontId="3" fillId="6" borderId="1" xfId="0" applyNumberFormat="1" applyFont="1" applyFill="1" applyBorder="1" applyAlignment="1">
      <alignment vertical="center" wrapText="1"/>
    </xf>
    <xf numFmtId="0" fontId="0" fillId="7" borderId="1" xfId="0" applyFill="1" applyBorder="1" applyAlignment="1">
      <alignment vertical="center" wrapText="1"/>
    </xf>
    <xf numFmtId="0" fontId="3" fillId="7" borderId="1" xfId="0" applyFont="1" applyFill="1" applyBorder="1" applyAlignment="1">
      <alignment horizontal="center" vertical="center" wrapText="1"/>
    </xf>
    <xf numFmtId="0" fontId="4" fillId="7" borderId="1" xfId="0" applyFont="1" applyFill="1" applyBorder="1" applyAlignment="1">
      <alignment vertical="center" wrapText="1"/>
    </xf>
    <xf numFmtId="3" fontId="0" fillId="7" borderId="1" xfId="0" applyNumberFormat="1" applyFill="1" applyBorder="1" applyAlignment="1">
      <alignment horizontal="right" vertical="center" wrapText="1"/>
    </xf>
    <xf numFmtId="167" fontId="0" fillId="7" borderId="1" xfId="0" applyNumberFormat="1" applyFill="1" applyBorder="1" applyAlignment="1">
      <alignment horizontal="right" vertical="center" wrapText="1"/>
    </xf>
    <xf numFmtId="0" fontId="3" fillId="7" borderId="1" xfId="0" applyFont="1" applyFill="1" applyBorder="1" applyAlignment="1">
      <alignment vertical="center" wrapText="1"/>
    </xf>
    <xf numFmtId="14" fontId="3" fillId="7" borderId="1" xfId="0" applyNumberFormat="1" applyFont="1" applyFill="1" applyBorder="1" applyAlignment="1">
      <alignment vertical="center" wrapText="1"/>
    </xf>
    <xf numFmtId="168" fontId="0" fillId="3" borderId="1" xfId="0" applyNumberFormat="1" applyFill="1" applyBorder="1" applyAlignment="1">
      <alignment vertical="center" wrapText="1"/>
    </xf>
    <xf numFmtId="14" fontId="3" fillId="3" borderId="1" xfId="0" applyNumberFormat="1" applyFont="1" applyFill="1" applyBorder="1" applyAlignment="1">
      <alignment vertical="center" wrapText="1"/>
    </xf>
    <xf numFmtId="14" fontId="0" fillId="3" borderId="1" xfId="0" applyNumberFormat="1" applyFill="1" applyBorder="1" applyAlignment="1">
      <alignment vertical="center" wrapText="1"/>
    </xf>
    <xf numFmtId="14" fontId="0" fillId="4" borderId="1" xfId="0" applyNumberFormat="1" applyFill="1" applyBorder="1" applyAlignment="1">
      <alignment vertical="center" wrapText="1"/>
    </xf>
    <xf numFmtId="14" fontId="3" fillId="4" borderId="1" xfId="0" applyNumberFormat="1" applyFont="1" applyFill="1" applyBorder="1" applyAlignment="1">
      <alignment vertical="center" wrapText="1"/>
    </xf>
    <xf numFmtId="14" fontId="0" fillId="5" borderId="3" xfId="0" applyNumberFormat="1" applyFill="1" applyBorder="1" applyAlignment="1">
      <alignment vertical="center" wrapText="1"/>
    </xf>
    <xf numFmtId="14" fontId="3" fillId="5" borderId="1" xfId="0" applyNumberFormat="1" applyFont="1" applyFill="1" applyBorder="1" applyAlignment="1">
      <alignment vertical="center" wrapText="1"/>
    </xf>
    <xf numFmtId="14" fontId="0" fillId="7" borderId="1" xfId="0" applyNumberFormat="1" applyFill="1" applyBorder="1" applyAlignment="1">
      <alignment vertical="center" wrapText="1"/>
    </xf>
    <xf numFmtId="0" fontId="6" fillId="7" borderId="1" xfId="0" applyFont="1" applyFill="1" applyBorder="1" applyAlignment="1">
      <alignment horizontal="left" vertical="center" wrapText="1"/>
    </xf>
    <xf numFmtId="14" fontId="7" fillId="3" borderId="2" xfId="0" applyNumberFormat="1" applyFont="1" applyFill="1" applyBorder="1" applyAlignment="1">
      <alignment vertical="center" wrapText="1"/>
    </xf>
    <xf numFmtId="14" fontId="7" fillId="3" borderId="1" xfId="0" applyNumberFormat="1" applyFont="1" applyFill="1" applyBorder="1" applyAlignment="1">
      <alignment vertical="center" wrapText="1"/>
    </xf>
    <xf numFmtId="14" fontId="7" fillId="4" borderId="1" xfId="0" applyNumberFormat="1" applyFont="1" applyFill="1" applyBorder="1" applyAlignment="1">
      <alignment vertical="center" wrapText="1"/>
    </xf>
    <xf numFmtId="14" fontId="7" fillId="6" borderId="1" xfId="0" applyNumberFormat="1" applyFont="1" applyFill="1" applyBorder="1" applyAlignment="1">
      <alignment vertical="center" wrapText="1"/>
    </xf>
    <xf numFmtId="0" fontId="1" fillId="7" borderId="1" xfId="0" applyFont="1" applyFill="1" applyBorder="1" applyAlignment="1">
      <alignment vertical="center" wrapText="1"/>
    </xf>
    <xf numFmtId="3" fontId="3" fillId="7" borderId="1" xfId="0" applyNumberFormat="1" applyFont="1" applyFill="1" applyBorder="1" applyAlignment="1">
      <alignment vertical="center" wrapText="1"/>
    </xf>
    <xf numFmtId="167" fontId="3" fillId="7" borderId="1" xfId="0" applyNumberFormat="1" applyFont="1" applyFill="1" applyBorder="1" applyAlignment="1">
      <alignment vertical="center" wrapText="1"/>
    </xf>
    <xf numFmtId="0" fontId="3" fillId="8" borderId="1" xfId="0" applyFont="1" applyFill="1" applyBorder="1" applyAlignment="1">
      <alignment horizontal="center" vertical="center" wrapText="1"/>
    </xf>
    <xf numFmtId="0" fontId="6" fillId="8" borderId="1" xfId="0" applyFont="1" applyFill="1" applyBorder="1" applyAlignment="1">
      <alignment horizontal="left" vertical="center" wrapText="1"/>
    </xf>
    <xf numFmtId="0" fontId="0" fillId="8" borderId="1" xfId="0" applyFill="1" applyBorder="1" applyAlignment="1">
      <alignment vertical="center" wrapText="1"/>
    </xf>
    <xf numFmtId="0" fontId="4" fillId="8" borderId="1" xfId="0" applyFont="1" applyFill="1" applyBorder="1" applyAlignment="1">
      <alignment vertical="center" wrapText="1"/>
    </xf>
    <xf numFmtId="3" fontId="0" fillId="8" borderId="1" xfId="0" applyNumberFormat="1" applyFill="1" applyBorder="1" applyAlignment="1">
      <alignment horizontal="right" vertical="center" wrapText="1"/>
    </xf>
    <xf numFmtId="167" fontId="3" fillId="8" borderId="1" xfId="0" applyNumberFormat="1" applyFont="1" applyFill="1" applyBorder="1" applyAlignment="1">
      <alignment vertical="center" wrapText="1"/>
    </xf>
    <xf numFmtId="0" fontId="3" fillId="8" borderId="1" xfId="0" applyFont="1" applyFill="1" applyBorder="1" applyAlignment="1">
      <alignment vertical="center" wrapText="1"/>
    </xf>
    <xf numFmtId="14" fontId="3" fillId="8" borderId="1" xfId="0" applyNumberFormat="1" applyFont="1" applyFill="1" applyBorder="1" applyAlignment="1">
      <alignment vertical="center" wrapText="1"/>
    </xf>
    <xf numFmtId="0" fontId="9" fillId="0" borderId="0" xfId="0" applyFont="1"/>
    <xf numFmtId="0" fontId="1" fillId="8" borderId="1" xfId="0" applyFont="1" applyFill="1" applyBorder="1" applyAlignment="1">
      <alignment vertical="center" wrapText="1"/>
    </xf>
    <xf numFmtId="3" fontId="3" fillId="8" borderId="1" xfId="0" applyNumberFormat="1" applyFont="1" applyFill="1" applyBorder="1" applyAlignment="1">
      <alignment vertical="center" wrapText="1"/>
    </xf>
    <xf numFmtId="167" fontId="2" fillId="2" borderId="0" xfId="0" applyNumberFormat="1" applyFont="1" applyFill="1" applyAlignment="1">
      <alignment vertical="center" wrapText="1"/>
    </xf>
    <xf numFmtId="0" fontId="2" fillId="4" borderId="2" xfId="0" applyFont="1" applyFill="1" applyBorder="1" applyAlignment="1">
      <alignment horizontal="center" vertical="center" wrapText="1"/>
    </xf>
    <xf numFmtId="0" fontId="2" fillId="4" borderId="1" xfId="0" applyFont="1" applyFill="1" applyBorder="1" applyAlignment="1">
      <alignment vertical="center" wrapText="1"/>
    </xf>
    <xf numFmtId="0" fontId="11" fillId="4" borderId="1" xfId="0" applyFont="1" applyFill="1" applyBorder="1" applyAlignment="1">
      <alignment vertical="center" wrapText="1"/>
    </xf>
    <xf numFmtId="3" fontId="2" fillId="4" borderId="1" xfId="0" applyNumberFormat="1" applyFont="1" applyFill="1" applyBorder="1" applyAlignment="1">
      <alignment vertical="center" wrapText="1"/>
    </xf>
    <xf numFmtId="167" fontId="2" fillId="4" borderId="1" xfId="0" applyNumberFormat="1" applyFont="1" applyFill="1" applyBorder="1" applyAlignment="1">
      <alignment vertical="center" wrapText="1"/>
    </xf>
    <xf numFmtId="14" fontId="10" fillId="4" borderId="3" xfId="0" applyNumberFormat="1" applyFont="1" applyFill="1" applyBorder="1" applyAlignment="1">
      <alignment vertical="center" wrapText="1"/>
    </xf>
    <xf numFmtId="14" fontId="2" fillId="4" borderId="1" xfId="0" applyNumberFormat="1" applyFont="1" applyFill="1" applyBorder="1" applyAlignment="1">
      <alignment vertical="center" wrapText="1"/>
    </xf>
    <xf numFmtId="49" fontId="10" fillId="4" borderId="1" xfId="0" applyNumberFormat="1" applyFont="1" applyFill="1" applyBorder="1" applyAlignment="1">
      <alignment wrapText="1"/>
    </xf>
    <xf numFmtId="0" fontId="2" fillId="6" borderId="1" xfId="0" applyFont="1" applyFill="1" applyBorder="1" applyAlignment="1">
      <alignment horizontal="center" vertical="center" wrapText="1"/>
    </xf>
    <xf numFmtId="0" fontId="2" fillId="6" borderId="1" xfId="0" applyFont="1" applyFill="1" applyBorder="1" applyAlignment="1">
      <alignment vertical="center" wrapText="1"/>
    </xf>
    <xf numFmtId="0" fontId="10" fillId="6" borderId="1" xfId="0" applyFont="1" applyFill="1" applyBorder="1" applyAlignment="1">
      <alignment vertical="center" wrapText="1"/>
    </xf>
    <xf numFmtId="0" fontId="12" fillId="6" borderId="1" xfId="0" applyFont="1" applyFill="1" applyBorder="1" applyAlignment="1">
      <alignment vertical="center" wrapText="1"/>
    </xf>
    <xf numFmtId="3" fontId="10" fillId="6" borderId="1" xfId="0" applyNumberFormat="1" applyFont="1" applyFill="1" applyBorder="1" applyAlignment="1">
      <alignment horizontal="right" vertical="center" wrapText="1"/>
    </xf>
    <xf numFmtId="167" fontId="10" fillId="6" borderId="1" xfId="0" applyNumberFormat="1" applyFont="1" applyFill="1" applyBorder="1" applyAlignment="1">
      <alignment horizontal="right" vertical="center" wrapText="1"/>
    </xf>
    <xf numFmtId="14" fontId="10" fillId="6" borderId="1" xfId="0" applyNumberFormat="1" applyFont="1" applyFill="1" applyBorder="1" applyAlignment="1">
      <alignment vertical="center" wrapText="1"/>
    </xf>
    <xf numFmtId="14" fontId="2" fillId="6" borderId="1" xfId="0" applyNumberFormat="1" applyFont="1" applyFill="1" applyBorder="1" applyAlignment="1">
      <alignment vertical="center" wrapText="1"/>
    </xf>
    <xf numFmtId="0" fontId="2" fillId="7" borderId="1" xfId="0" applyFont="1" applyFill="1" applyBorder="1" applyAlignment="1">
      <alignment horizontal="center" vertical="center" wrapText="1"/>
    </xf>
    <xf numFmtId="0" fontId="13" fillId="7" borderId="1" xfId="0" applyFont="1" applyFill="1" applyBorder="1" applyAlignment="1">
      <alignment horizontal="left" vertical="center" wrapText="1"/>
    </xf>
    <xf numFmtId="0" fontId="10" fillId="7" borderId="1" xfId="0" applyFont="1" applyFill="1" applyBorder="1" applyAlignment="1">
      <alignment vertical="center" wrapText="1"/>
    </xf>
    <xf numFmtId="0" fontId="12" fillId="7" borderId="1" xfId="0" applyFont="1" applyFill="1" applyBorder="1" applyAlignment="1">
      <alignment vertical="center" wrapText="1"/>
    </xf>
    <xf numFmtId="3" fontId="10" fillId="7" borderId="1" xfId="0" applyNumberFormat="1" applyFont="1" applyFill="1" applyBorder="1" applyAlignment="1">
      <alignment horizontal="right" vertical="center" wrapText="1"/>
    </xf>
    <xf numFmtId="167" fontId="10" fillId="7" borderId="1" xfId="0" applyNumberFormat="1" applyFont="1" applyFill="1" applyBorder="1" applyAlignment="1">
      <alignment horizontal="right" vertical="center" wrapText="1"/>
    </xf>
    <xf numFmtId="14" fontId="2" fillId="7" borderId="1" xfId="0" applyNumberFormat="1" applyFont="1" applyFill="1" applyBorder="1" applyAlignment="1">
      <alignment vertical="center" wrapText="1"/>
    </xf>
    <xf numFmtId="14" fontId="10" fillId="7" borderId="1" xfId="0" applyNumberFormat="1" applyFont="1" applyFill="1" applyBorder="1" applyAlignment="1">
      <alignment vertical="center" wrapText="1"/>
    </xf>
    <xf numFmtId="0" fontId="2" fillId="7" borderId="1" xfId="0" applyFont="1" applyFill="1" applyBorder="1" applyAlignment="1">
      <alignment vertical="center" wrapText="1"/>
    </xf>
    <xf numFmtId="0" fontId="11" fillId="7" borderId="1" xfId="0" applyFont="1" applyFill="1" applyBorder="1" applyAlignment="1">
      <alignment vertical="center" wrapText="1"/>
    </xf>
    <xf numFmtId="167" fontId="2" fillId="7" borderId="1" xfId="0" applyNumberFormat="1" applyFont="1" applyFill="1" applyBorder="1" applyAlignment="1">
      <alignment vertical="center" wrapText="1"/>
    </xf>
    <xf numFmtId="0" fontId="3" fillId="0" borderId="0" xfId="0" applyFont="1"/>
    <xf numFmtId="0" fontId="3" fillId="3" borderId="1" xfId="0" applyFont="1" applyFill="1" applyBorder="1" applyAlignment="1">
      <alignment horizontal="center" vertical="center" wrapText="1"/>
    </xf>
    <xf numFmtId="0" fontId="3" fillId="3" borderId="1" xfId="0" applyFont="1" applyFill="1" applyBorder="1"/>
    <xf numFmtId="165" fontId="3" fillId="3" borderId="1" xfId="2" applyFont="1" applyFill="1" applyBorder="1"/>
    <xf numFmtId="14" fontId="3" fillId="3" borderId="1" xfId="0" applyNumberFormat="1" applyFont="1" applyFill="1" applyBorder="1"/>
    <xf numFmtId="0" fontId="3" fillId="3" borderId="1" xfId="0" applyFont="1" applyFill="1" applyBorder="1" applyAlignment="1">
      <alignment horizontal="left" vertical="center" wrapText="1"/>
    </xf>
    <xf numFmtId="14" fontId="3" fillId="3" borderId="3" xfId="0" applyNumberFormat="1" applyFont="1" applyFill="1" applyBorder="1"/>
    <xf numFmtId="0" fontId="3" fillId="3" borderId="3" xfId="0" applyFont="1" applyFill="1" applyBorder="1"/>
    <xf numFmtId="0" fontId="3" fillId="4" borderId="1" xfId="0" applyFont="1" applyFill="1" applyBorder="1" applyAlignment="1">
      <alignment horizontal="left" vertical="center" wrapText="1"/>
    </xf>
    <xf numFmtId="0" fontId="3" fillId="4" borderId="1" xfId="0" applyFont="1" applyFill="1" applyBorder="1"/>
    <xf numFmtId="165" fontId="3" fillId="4" borderId="1" xfId="2" applyFont="1" applyFill="1" applyBorder="1"/>
    <xf numFmtId="14" fontId="3" fillId="4" borderId="1" xfId="0" applyNumberFormat="1" applyFont="1" applyFill="1" applyBorder="1"/>
    <xf numFmtId="0" fontId="15" fillId="4" borderId="1" xfId="0" applyFont="1" applyFill="1" applyBorder="1"/>
    <xf numFmtId="14" fontId="15" fillId="4" borderId="1" xfId="0" applyNumberFormat="1" applyFont="1" applyFill="1" applyBorder="1"/>
    <xf numFmtId="14" fontId="10" fillId="4" borderId="1" xfId="0" applyNumberFormat="1" applyFont="1" applyFill="1" applyBorder="1" applyAlignment="1">
      <alignment vertical="center" wrapText="1"/>
    </xf>
    <xf numFmtId="0" fontId="3" fillId="5" borderId="1" xfId="0" applyFont="1" applyFill="1" applyBorder="1" applyAlignment="1">
      <alignment horizontal="center" vertical="center" wrapText="1"/>
    </xf>
    <xf numFmtId="0" fontId="3" fillId="5" borderId="1" xfId="0" applyFont="1" applyFill="1" applyBorder="1" applyAlignment="1">
      <alignment horizontal="left" vertical="center" wrapText="1"/>
    </xf>
    <xf numFmtId="0" fontId="3" fillId="5" borderId="1" xfId="0" applyFont="1" applyFill="1" applyBorder="1"/>
    <xf numFmtId="165" fontId="3" fillId="5" borderId="1" xfId="2" applyFont="1" applyFill="1" applyBorder="1"/>
    <xf numFmtId="14" fontId="3" fillId="5" borderId="1" xfId="0" applyNumberFormat="1" applyFont="1" applyFill="1" applyBorder="1"/>
    <xf numFmtId="0" fontId="3" fillId="6" borderId="1" xfId="0" applyFont="1" applyFill="1" applyBorder="1" applyAlignment="1">
      <alignment horizontal="left" vertical="center" wrapText="1"/>
    </xf>
    <xf numFmtId="0" fontId="3" fillId="6" borderId="1" xfId="0" applyFont="1" applyFill="1" applyBorder="1"/>
    <xf numFmtId="165" fontId="3" fillId="6" borderId="1" xfId="2" applyFont="1" applyFill="1" applyBorder="1"/>
    <xf numFmtId="14" fontId="3" fillId="6" borderId="1" xfId="1" applyNumberFormat="1" applyFont="1" applyFill="1" applyBorder="1"/>
    <xf numFmtId="14" fontId="3" fillId="6" borderId="1" xfId="0" applyNumberFormat="1" applyFont="1" applyFill="1" applyBorder="1"/>
    <xf numFmtId="14" fontId="3" fillId="4" borderId="1" xfId="1" applyNumberFormat="1" applyFont="1" applyFill="1" applyBorder="1"/>
    <xf numFmtId="0" fontId="3" fillId="4" borderId="1" xfId="0" applyFont="1" applyFill="1" applyBorder="1" applyAlignment="1">
      <alignment wrapText="1"/>
    </xf>
    <xf numFmtId="0" fontId="1" fillId="6" borderId="1" xfId="0" applyFont="1" applyFill="1" applyBorder="1" applyAlignment="1">
      <alignment vertical="center" wrapText="1"/>
    </xf>
    <xf numFmtId="3" fontId="3" fillId="6" borderId="1" xfId="0" applyNumberFormat="1" applyFont="1" applyFill="1" applyBorder="1" applyAlignment="1">
      <alignment vertical="center" wrapText="1"/>
    </xf>
    <xf numFmtId="0" fontId="3" fillId="4" borderId="3" xfId="0" applyFont="1" applyFill="1" applyBorder="1" applyAlignment="1">
      <alignment horizontal="left" vertical="center" wrapText="1"/>
    </xf>
    <xf numFmtId="0" fontId="3" fillId="4" borderId="3" xfId="0" applyFont="1" applyFill="1" applyBorder="1" applyAlignment="1">
      <alignment horizontal="center" vertical="center" wrapText="1"/>
    </xf>
    <xf numFmtId="0" fontId="3" fillId="4" borderId="3" xfId="0" applyFont="1" applyFill="1" applyBorder="1"/>
    <xf numFmtId="165" fontId="3" fillId="4" borderId="3" xfId="2" applyFont="1" applyFill="1" applyBorder="1"/>
    <xf numFmtId="0" fontId="3" fillId="4" borderId="3" xfId="0" applyFont="1" applyFill="1" applyBorder="1" applyAlignment="1">
      <alignment wrapText="1"/>
    </xf>
    <xf numFmtId="14" fontId="3" fillId="4" borderId="3" xfId="0" applyNumberFormat="1" applyFont="1" applyFill="1" applyBorder="1"/>
    <xf numFmtId="0" fontId="3" fillId="4" borderId="4" xfId="0" applyFont="1" applyFill="1" applyBorder="1" applyAlignment="1">
      <alignment horizontal="center" vertical="center" wrapText="1"/>
    </xf>
    <xf numFmtId="3" fontId="1" fillId="6" borderId="1" xfId="0" applyNumberFormat="1" applyFont="1" applyFill="1" applyBorder="1"/>
    <xf numFmtId="0" fontId="3" fillId="9" borderId="1" xfId="0" applyFont="1" applyFill="1" applyBorder="1" applyAlignment="1">
      <alignment horizontal="center" vertical="center" wrapText="1"/>
    </xf>
    <xf numFmtId="0" fontId="3" fillId="9" borderId="1" xfId="0" applyFont="1" applyFill="1" applyBorder="1" applyAlignment="1">
      <alignment horizontal="left" vertical="center" wrapText="1"/>
    </xf>
    <xf numFmtId="0" fontId="1" fillId="9" borderId="1" xfId="0" applyFont="1" applyFill="1" applyBorder="1" applyAlignment="1">
      <alignment vertical="center" wrapText="1"/>
    </xf>
    <xf numFmtId="165" fontId="3" fillId="9" borderId="1" xfId="2" applyFont="1" applyFill="1" applyBorder="1"/>
    <xf numFmtId="0" fontId="3" fillId="9" borderId="1" xfId="0" applyFont="1" applyFill="1" applyBorder="1"/>
    <xf numFmtId="0" fontId="3" fillId="6" borderId="3" xfId="0" applyFont="1" applyFill="1" applyBorder="1" applyAlignment="1">
      <alignment horizontal="center" vertical="center" wrapText="1"/>
    </xf>
    <xf numFmtId="0" fontId="3" fillId="6" borderId="3" xfId="0" applyFont="1" applyFill="1" applyBorder="1" applyAlignment="1">
      <alignment horizontal="left" vertical="center" wrapText="1"/>
    </xf>
    <xf numFmtId="0" fontId="1" fillId="6" borderId="3" xfId="0" applyFont="1" applyFill="1" applyBorder="1" applyAlignment="1">
      <alignment vertical="center" wrapText="1"/>
    </xf>
    <xf numFmtId="3" fontId="1" fillId="6" borderId="3" xfId="0" applyNumberFormat="1" applyFont="1" applyFill="1" applyBorder="1"/>
    <xf numFmtId="165" fontId="3" fillId="6" borderId="3" xfId="2" applyFont="1" applyFill="1" applyBorder="1"/>
    <xf numFmtId="0" fontId="3" fillId="6" borderId="3" xfId="0" applyFont="1" applyFill="1" applyBorder="1"/>
    <xf numFmtId="14" fontId="3" fillId="6" borderId="3" xfId="0" applyNumberFormat="1" applyFont="1" applyFill="1" applyBorder="1"/>
    <xf numFmtId="14" fontId="3" fillId="9" borderId="1" xfId="0" applyNumberFormat="1" applyFont="1" applyFill="1" applyBorder="1"/>
    <xf numFmtId="0" fontId="3" fillId="9" borderId="1" xfId="0" applyFont="1" applyFill="1" applyBorder="1" applyAlignment="1">
      <alignment horizontal="left" wrapText="1"/>
    </xf>
    <xf numFmtId="0" fontId="3" fillId="10" borderId="1" xfId="0" applyFont="1" applyFill="1" applyBorder="1" applyAlignment="1">
      <alignment horizontal="center" vertical="center" wrapText="1"/>
    </xf>
    <xf numFmtId="0" fontId="3" fillId="10" borderId="1" xfId="0" applyFont="1" applyFill="1" applyBorder="1" applyAlignment="1">
      <alignment horizontal="left" vertical="center" wrapText="1"/>
    </xf>
    <xf numFmtId="0" fontId="1" fillId="10" borderId="1" xfId="0" applyFont="1" applyFill="1" applyBorder="1" applyAlignment="1">
      <alignment vertical="center" wrapText="1"/>
    </xf>
    <xf numFmtId="0" fontId="3" fillId="10" borderId="1" xfId="0" applyFont="1" applyFill="1" applyBorder="1"/>
    <xf numFmtId="165" fontId="3" fillId="10" borderId="1" xfId="2" applyFont="1" applyFill="1" applyBorder="1"/>
    <xf numFmtId="14" fontId="3" fillId="10" borderId="1" xfId="0" applyNumberFormat="1" applyFont="1" applyFill="1" applyBorder="1"/>
    <xf numFmtId="0" fontId="3" fillId="10" borderId="1" xfId="0" applyFont="1" applyFill="1" applyBorder="1" applyAlignment="1">
      <alignment wrapText="1"/>
    </xf>
    <xf numFmtId="0" fontId="3" fillId="11" borderId="1" xfId="0" applyFont="1" applyFill="1" applyBorder="1" applyAlignment="1">
      <alignment horizontal="center" vertical="center" wrapText="1"/>
    </xf>
    <xf numFmtId="0" fontId="3" fillId="11" borderId="1" xfId="0" applyFont="1" applyFill="1" applyBorder="1" applyAlignment="1">
      <alignment horizontal="left" vertical="center" wrapText="1"/>
    </xf>
    <xf numFmtId="0" fontId="1" fillId="11" borderId="1" xfId="0" applyFont="1" applyFill="1" applyBorder="1" applyAlignment="1">
      <alignment vertical="center" wrapText="1"/>
    </xf>
    <xf numFmtId="0" fontId="3" fillId="11" borderId="1" xfId="0" applyFont="1" applyFill="1" applyBorder="1"/>
    <xf numFmtId="0" fontId="3" fillId="11" borderId="1" xfId="0" applyFont="1" applyFill="1" applyBorder="1" applyAlignment="1">
      <alignment wrapText="1"/>
    </xf>
    <xf numFmtId="14" fontId="3" fillId="11" borderId="1" xfId="0" applyNumberFormat="1" applyFont="1" applyFill="1" applyBorder="1"/>
    <xf numFmtId="165" fontId="3" fillId="11" borderId="1" xfId="2" applyFont="1" applyFill="1" applyBorder="1"/>
    <xf numFmtId="14" fontId="3" fillId="12" borderId="1" xfId="0" applyNumberFormat="1" applyFont="1" applyFill="1" applyBorder="1" applyAlignment="1">
      <alignment vertical="center" wrapText="1"/>
    </xf>
    <xf numFmtId="0" fontId="3" fillId="10" borderId="0" xfId="0" applyFont="1" applyFill="1"/>
    <xf numFmtId="14" fontId="3" fillId="10" borderId="0" xfId="0" applyNumberFormat="1" applyFont="1" applyFill="1"/>
    <xf numFmtId="0" fontId="3" fillId="13" borderId="1" xfId="0" applyFont="1" applyFill="1" applyBorder="1" applyAlignment="1">
      <alignment horizontal="center" vertical="center" wrapText="1"/>
    </xf>
    <xf numFmtId="0" fontId="3" fillId="13" borderId="1" xfId="0" applyFont="1" applyFill="1" applyBorder="1" applyAlignment="1">
      <alignment horizontal="left" vertical="center" wrapText="1"/>
    </xf>
    <xf numFmtId="0" fontId="1" fillId="13" borderId="1" xfId="0" applyFont="1" applyFill="1" applyBorder="1" applyAlignment="1">
      <alignment vertical="center" wrapText="1"/>
    </xf>
    <xf numFmtId="0" fontId="3" fillId="13" borderId="1" xfId="0" applyFont="1" applyFill="1" applyBorder="1"/>
    <xf numFmtId="165" fontId="3" fillId="13" borderId="1" xfId="2" applyFont="1" applyFill="1" applyBorder="1"/>
    <xf numFmtId="14" fontId="3" fillId="13" borderId="1" xfId="0" applyNumberFormat="1" applyFont="1" applyFill="1" applyBorder="1" applyAlignment="1">
      <alignment wrapText="1"/>
    </xf>
    <xf numFmtId="14" fontId="3" fillId="13" borderId="1" xfId="0" applyNumberFormat="1" applyFont="1" applyFill="1" applyBorder="1"/>
    <xf numFmtId="14" fontId="3" fillId="11" borderId="1" xfId="0" applyNumberFormat="1" applyFont="1" applyFill="1" applyBorder="1" applyAlignment="1">
      <alignment wrapText="1"/>
    </xf>
    <xf numFmtId="14" fontId="3" fillId="13" borderId="2" xfId="0" applyNumberFormat="1" applyFont="1" applyFill="1" applyBorder="1"/>
    <xf numFmtId="0" fontId="3" fillId="13" borderId="1" xfId="0" applyFont="1" applyFill="1" applyBorder="1" applyAlignment="1">
      <alignment wrapText="1"/>
    </xf>
    <xf numFmtId="0" fontId="3" fillId="14" borderId="1" xfId="0" applyFont="1" applyFill="1" applyBorder="1" applyAlignment="1">
      <alignment horizontal="center" vertical="center" wrapText="1"/>
    </xf>
    <xf numFmtId="0" fontId="3" fillId="14" borderId="1" xfId="0" applyFont="1" applyFill="1" applyBorder="1"/>
    <xf numFmtId="14" fontId="3" fillId="14" borderId="1" xfId="0" applyNumberFormat="1" applyFont="1" applyFill="1" applyBorder="1"/>
    <xf numFmtId="0" fontId="1" fillId="14" borderId="1" xfId="0" applyFont="1" applyFill="1" applyBorder="1" applyAlignment="1">
      <alignment vertical="center" wrapText="1"/>
    </xf>
    <xf numFmtId="0" fontId="3" fillId="14" borderId="1" xfId="0" applyFont="1" applyFill="1" applyBorder="1" applyAlignment="1">
      <alignment horizontal="left" vertical="center" wrapText="1"/>
    </xf>
    <xf numFmtId="14" fontId="3" fillId="12" borderId="1" xfId="0" applyNumberFormat="1" applyFont="1" applyFill="1" applyBorder="1"/>
    <xf numFmtId="14" fontId="3" fillId="14" borderId="1" xfId="0" applyNumberFormat="1" applyFont="1" applyFill="1" applyBorder="1" applyAlignment="1">
      <alignment wrapText="1"/>
    </xf>
    <xf numFmtId="165" fontId="3" fillId="14" borderId="1" xfId="2" applyFont="1" applyFill="1" applyBorder="1"/>
    <xf numFmtId="1" fontId="3" fillId="4" borderId="1" xfId="0" applyNumberFormat="1" applyFont="1" applyFill="1" applyBorder="1"/>
    <xf numFmtId="0" fontId="3" fillId="6" borderId="1" xfId="0" applyFont="1" applyFill="1" applyBorder="1" applyAlignment="1">
      <alignment wrapText="1"/>
    </xf>
    <xf numFmtId="0" fontId="3" fillId="2" borderId="1" xfId="0" applyFont="1" applyFill="1" applyBorder="1" applyAlignment="1">
      <alignment horizontal="center" vertical="center" wrapText="1"/>
    </xf>
    <xf numFmtId="0" fontId="3" fillId="2" borderId="1" xfId="0" applyFont="1" applyFill="1" applyBorder="1" applyAlignment="1">
      <alignment horizontal="left" vertical="center" wrapText="1"/>
    </xf>
    <xf numFmtId="0" fontId="3" fillId="2" borderId="2" xfId="0" applyFont="1" applyFill="1" applyBorder="1" applyAlignment="1">
      <alignment horizontal="center" vertical="center" wrapText="1"/>
    </xf>
    <xf numFmtId="0" fontId="3" fillId="2" borderId="0" xfId="0" applyFont="1" applyFill="1" applyBorder="1" applyAlignment="1">
      <alignment horizontal="center" vertical="center" wrapText="1"/>
    </xf>
    <xf numFmtId="0" fontId="3" fillId="2" borderId="0" xfId="0" applyFont="1" applyFill="1" applyBorder="1" applyAlignment="1">
      <alignment horizontal="left" vertical="center" wrapText="1"/>
    </xf>
    <xf numFmtId="0" fontId="3" fillId="15" borderId="1" xfId="0" applyFont="1" applyFill="1" applyBorder="1" applyAlignment="1">
      <alignment horizontal="center" vertical="center" wrapText="1"/>
    </xf>
    <xf numFmtId="0" fontId="3" fillId="15" borderId="1" xfId="0" applyFont="1" applyFill="1" applyBorder="1" applyAlignment="1">
      <alignment horizontal="left" vertical="center" wrapText="1"/>
    </xf>
    <xf numFmtId="0" fontId="1" fillId="15" borderId="1" xfId="0" applyFont="1" applyFill="1" applyBorder="1" applyAlignment="1">
      <alignment vertical="center" wrapText="1"/>
    </xf>
    <xf numFmtId="0" fontId="3" fillId="15" borderId="1" xfId="0" applyFont="1" applyFill="1" applyBorder="1"/>
    <xf numFmtId="165" fontId="3" fillId="15" borderId="1" xfId="2" applyFont="1" applyFill="1" applyBorder="1"/>
    <xf numFmtId="14" fontId="3" fillId="15" borderId="1" xfId="0" applyNumberFormat="1" applyFont="1" applyFill="1" applyBorder="1" applyAlignment="1">
      <alignment wrapText="1"/>
    </xf>
    <xf numFmtId="14" fontId="3" fillId="15" borderId="1" xfId="0" applyNumberFormat="1" applyFont="1" applyFill="1" applyBorder="1"/>
    <xf numFmtId="0" fontId="3" fillId="12" borderId="1" xfId="0" applyFont="1" applyFill="1" applyBorder="1" applyAlignment="1">
      <alignment horizontal="center" vertical="center" wrapText="1"/>
    </xf>
    <xf numFmtId="0" fontId="0" fillId="12" borderId="1" xfId="0" applyFill="1" applyBorder="1" applyAlignment="1">
      <alignment vertical="center" wrapText="1"/>
    </xf>
    <xf numFmtId="0" fontId="1" fillId="12" borderId="1" xfId="0" applyFont="1" applyFill="1" applyBorder="1" applyAlignment="1">
      <alignment vertical="center" wrapText="1"/>
    </xf>
    <xf numFmtId="3" fontId="3" fillId="12" borderId="1" xfId="0" applyNumberFormat="1" applyFont="1" applyFill="1" applyBorder="1" applyAlignment="1">
      <alignment vertical="center" wrapText="1"/>
    </xf>
    <xf numFmtId="167" fontId="3" fillId="12" borderId="1" xfId="0" applyNumberFormat="1" applyFont="1" applyFill="1" applyBorder="1" applyAlignment="1">
      <alignment vertical="center" wrapText="1"/>
    </xf>
    <xf numFmtId="0" fontId="3" fillId="12" borderId="1" xfId="0" applyFont="1" applyFill="1" applyBorder="1" applyAlignment="1">
      <alignment vertical="center" wrapText="1"/>
    </xf>
    <xf numFmtId="165" fontId="3" fillId="0" borderId="0" xfId="0" applyNumberFormat="1" applyFont="1"/>
    <xf numFmtId="14" fontId="3" fillId="15" borderId="0" xfId="0" applyNumberFormat="1" applyFont="1" applyFill="1" applyBorder="1"/>
    <xf numFmtId="0" fontId="3" fillId="15" borderId="0" xfId="0" applyFont="1" applyFill="1"/>
    <xf numFmtId="14" fontId="3" fillId="0" borderId="1" xfId="0" applyNumberFormat="1" applyFont="1" applyBorder="1"/>
    <xf numFmtId="0" fontId="18" fillId="2" borderId="2" xfId="0" applyFont="1" applyFill="1" applyBorder="1" applyAlignment="1">
      <alignment horizontal="center" vertical="center" wrapText="1"/>
    </xf>
    <xf numFmtId="0" fontId="18" fillId="0" borderId="1" xfId="0" applyFont="1" applyBorder="1" applyAlignment="1">
      <alignment horizontal="center" vertical="center" wrapText="1"/>
    </xf>
    <xf numFmtId="0" fontId="18" fillId="2" borderId="1" xfId="0" applyFont="1" applyFill="1" applyBorder="1" applyAlignment="1">
      <alignment horizontal="center" vertical="center" wrapText="1"/>
    </xf>
    <xf numFmtId="3" fontId="18" fillId="2" borderId="1" xfId="0" applyNumberFormat="1" applyFont="1" applyFill="1" applyBorder="1" applyAlignment="1">
      <alignment horizontal="center" vertical="center" wrapText="1"/>
    </xf>
    <xf numFmtId="167" fontId="18" fillId="2" borderId="1" xfId="0" applyNumberFormat="1" applyFont="1" applyFill="1" applyBorder="1" applyAlignment="1">
      <alignment horizontal="center" vertical="center" wrapText="1"/>
    </xf>
    <xf numFmtId="0" fontId="19" fillId="0" borderId="0" xfId="0" applyFont="1"/>
    <xf numFmtId="0" fontId="19" fillId="3" borderId="2" xfId="0" applyFont="1" applyFill="1" applyBorder="1" applyAlignment="1">
      <alignment horizontal="center" vertical="center" wrapText="1"/>
    </xf>
    <xf numFmtId="0" fontId="19" fillId="3" borderId="1" xfId="0" applyFont="1" applyFill="1" applyBorder="1" applyAlignment="1">
      <alignment horizontal="left" vertical="center" wrapText="1"/>
    </xf>
    <xf numFmtId="0" fontId="19" fillId="3" borderId="1" xfId="0" applyFont="1" applyFill="1" applyBorder="1" applyAlignment="1">
      <alignment horizontal="center" vertical="center" wrapText="1"/>
    </xf>
    <xf numFmtId="0" fontId="19" fillId="3" borderId="1" xfId="0" applyFont="1" applyFill="1" applyBorder="1" applyAlignment="1">
      <alignment vertical="center" wrapText="1"/>
    </xf>
    <xf numFmtId="0" fontId="19" fillId="3" borderId="1" xfId="0" applyFont="1" applyFill="1" applyBorder="1"/>
    <xf numFmtId="165" fontId="19" fillId="3" borderId="1" xfId="2" applyFont="1" applyFill="1" applyBorder="1"/>
    <xf numFmtId="14" fontId="19" fillId="3" borderId="1" xfId="0" applyNumberFormat="1" applyFont="1" applyFill="1" applyBorder="1"/>
    <xf numFmtId="14" fontId="19" fillId="3" borderId="3" xfId="0" applyNumberFormat="1" applyFont="1" applyFill="1" applyBorder="1"/>
    <xf numFmtId="14" fontId="19" fillId="12" borderId="1" xfId="0" applyNumberFormat="1" applyFont="1" applyFill="1" applyBorder="1"/>
    <xf numFmtId="0" fontId="19" fillId="3" borderId="3" xfId="0" applyFont="1" applyFill="1" applyBorder="1"/>
    <xf numFmtId="0" fontId="20" fillId="3" borderId="1" xfId="0" applyFont="1" applyFill="1" applyBorder="1" applyAlignment="1">
      <alignment horizontal="center" vertical="center" wrapText="1"/>
    </xf>
    <xf numFmtId="0" fontId="19" fillId="4" borderId="1" xfId="0" applyFont="1" applyFill="1" applyBorder="1" applyAlignment="1">
      <alignment horizontal="center" vertical="center" wrapText="1"/>
    </xf>
    <xf numFmtId="0" fontId="19" fillId="4" borderId="1" xfId="0" applyFont="1" applyFill="1" applyBorder="1" applyAlignment="1">
      <alignment horizontal="left" vertical="center" wrapText="1"/>
    </xf>
    <xf numFmtId="0" fontId="19" fillId="4" borderId="1" xfId="0" applyFont="1" applyFill="1" applyBorder="1"/>
    <xf numFmtId="165" fontId="19" fillId="4" borderId="1" xfId="2" applyFont="1" applyFill="1" applyBorder="1"/>
    <xf numFmtId="14" fontId="19" fillId="4" borderId="1" xfId="0" applyNumberFormat="1" applyFont="1" applyFill="1" applyBorder="1"/>
    <xf numFmtId="0" fontId="19" fillId="5" borderId="1" xfId="0" applyFont="1" applyFill="1" applyBorder="1" applyAlignment="1">
      <alignment horizontal="center" vertical="center" wrapText="1"/>
    </xf>
    <xf numFmtId="0" fontId="19" fillId="5" borderId="1" xfId="0" applyFont="1" applyFill="1" applyBorder="1" applyAlignment="1">
      <alignment horizontal="left" vertical="center" wrapText="1"/>
    </xf>
    <xf numFmtId="0" fontId="19" fillId="5" borderId="1" xfId="0" applyFont="1" applyFill="1" applyBorder="1"/>
    <xf numFmtId="165" fontId="19" fillId="5" borderId="1" xfId="2" applyFont="1" applyFill="1" applyBorder="1"/>
    <xf numFmtId="14" fontId="19" fillId="5" borderId="1" xfId="0" applyNumberFormat="1" applyFont="1" applyFill="1" applyBorder="1"/>
    <xf numFmtId="0" fontId="19" fillId="6" borderId="1" xfId="0" applyFont="1" applyFill="1" applyBorder="1" applyAlignment="1">
      <alignment horizontal="center" vertical="center" wrapText="1"/>
    </xf>
    <xf numFmtId="0" fontId="19" fillId="6" borderId="1" xfId="0" applyFont="1" applyFill="1" applyBorder="1" applyAlignment="1">
      <alignment horizontal="left" vertical="center" wrapText="1"/>
    </xf>
    <xf numFmtId="0" fontId="19" fillId="6" borderId="1" xfId="0" applyFont="1" applyFill="1" applyBorder="1"/>
    <xf numFmtId="165" fontId="19" fillId="6" borderId="1" xfId="2" applyFont="1" applyFill="1" applyBorder="1"/>
    <xf numFmtId="14" fontId="19" fillId="6" borderId="1" xfId="0" applyNumberFormat="1" applyFont="1" applyFill="1" applyBorder="1"/>
    <xf numFmtId="0" fontId="19" fillId="6" borderId="1" xfId="0" applyFont="1" applyFill="1" applyBorder="1" applyAlignment="1">
      <alignment vertical="center" wrapText="1"/>
    </xf>
    <xf numFmtId="3" fontId="19" fillId="6" borderId="1" xfId="0" applyNumberFormat="1" applyFont="1" applyFill="1" applyBorder="1"/>
    <xf numFmtId="165" fontId="19" fillId="6" borderId="3" xfId="2" applyFont="1" applyFill="1" applyBorder="1"/>
    <xf numFmtId="0" fontId="19" fillId="6" borderId="3" xfId="0" applyFont="1" applyFill="1" applyBorder="1"/>
    <xf numFmtId="14" fontId="19" fillId="6" borderId="3" xfId="0" applyNumberFormat="1" applyFont="1" applyFill="1" applyBorder="1"/>
    <xf numFmtId="0" fontId="19" fillId="9" borderId="1" xfId="0" applyFont="1" applyFill="1" applyBorder="1" applyAlignment="1">
      <alignment horizontal="center" vertical="center" wrapText="1"/>
    </xf>
    <xf numFmtId="0" fontId="19" fillId="9" borderId="1" xfId="0" applyFont="1" applyFill="1" applyBorder="1" applyAlignment="1">
      <alignment horizontal="left" vertical="center" wrapText="1"/>
    </xf>
    <xf numFmtId="0" fontId="19" fillId="9" borderId="1" xfId="0" applyFont="1" applyFill="1" applyBorder="1" applyAlignment="1">
      <alignment vertical="center" wrapText="1"/>
    </xf>
    <xf numFmtId="0" fontId="19" fillId="9" borderId="1" xfId="0" applyFont="1" applyFill="1" applyBorder="1"/>
    <xf numFmtId="165" fontId="19" fillId="9" borderId="1" xfId="2" applyFont="1" applyFill="1" applyBorder="1"/>
    <xf numFmtId="14" fontId="19" fillId="9" borderId="1" xfId="0" applyNumberFormat="1" applyFont="1" applyFill="1" applyBorder="1"/>
    <xf numFmtId="0" fontId="19" fillId="11" borderId="1" xfId="0" applyFont="1" applyFill="1" applyBorder="1" applyAlignment="1">
      <alignment horizontal="center" vertical="center" wrapText="1"/>
    </xf>
    <xf numFmtId="0" fontId="19" fillId="11" borderId="1" xfId="0" applyFont="1" applyFill="1" applyBorder="1" applyAlignment="1">
      <alignment horizontal="left" vertical="center" wrapText="1"/>
    </xf>
    <xf numFmtId="0" fontId="19" fillId="11" borderId="1" xfId="0" applyFont="1" applyFill="1" applyBorder="1" applyAlignment="1">
      <alignment vertical="center" wrapText="1"/>
    </xf>
    <xf numFmtId="0" fontId="19" fillId="11" borderId="1" xfId="0" applyFont="1" applyFill="1" applyBorder="1"/>
    <xf numFmtId="165" fontId="19" fillId="11" borderId="1" xfId="2" applyFont="1" applyFill="1" applyBorder="1"/>
    <xf numFmtId="14" fontId="19" fillId="11" borderId="1" xfId="0" applyNumberFormat="1" applyFont="1" applyFill="1" applyBorder="1"/>
    <xf numFmtId="14" fontId="19" fillId="11" borderId="1" xfId="0" applyNumberFormat="1" applyFont="1" applyFill="1" applyBorder="1" applyAlignment="1">
      <alignment wrapText="1"/>
    </xf>
    <xf numFmtId="0" fontId="20" fillId="4" borderId="1" xfId="0" applyFont="1" applyFill="1" applyBorder="1" applyAlignment="1">
      <alignment horizontal="center" vertical="center" wrapText="1"/>
    </xf>
    <xf numFmtId="0" fontId="19" fillId="4" borderId="1" xfId="0" applyFont="1" applyFill="1" applyBorder="1" applyAlignment="1">
      <alignment vertical="center" wrapText="1"/>
    </xf>
    <xf numFmtId="14" fontId="19" fillId="4" borderId="1" xfId="0" applyNumberFormat="1" applyFont="1" applyFill="1" applyBorder="1" applyAlignment="1">
      <alignment horizontal="center" vertical="center" wrapText="1"/>
    </xf>
    <xf numFmtId="14" fontId="19" fillId="4" borderId="1" xfId="0" applyNumberFormat="1" applyFont="1" applyFill="1" applyBorder="1" applyAlignment="1">
      <alignment wrapText="1"/>
    </xf>
    <xf numFmtId="14" fontId="19" fillId="3" borderId="1" xfId="0" applyNumberFormat="1" applyFont="1" applyFill="1" applyBorder="1" applyAlignment="1">
      <alignment wrapText="1"/>
    </xf>
    <xf numFmtId="14" fontId="19" fillId="3" borderId="1" xfId="0" applyNumberFormat="1" applyFont="1" applyFill="1" applyBorder="1" applyAlignment="1">
      <alignment horizontal="center" wrapText="1"/>
    </xf>
    <xf numFmtId="0" fontId="20" fillId="9" borderId="1" xfId="0" applyFont="1" applyFill="1" applyBorder="1" applyAlignment="1">
      <alignment horizontal="center" vertical="center" wrapText="1"/>
    </xf>
    <xf numFmtId="0" fontId="20" fillId="9" borderId="1" xfId="0" applyFont="1" applyFill="1" applyBorder="1"/>
    <xf numFmtId="14" fontId="19" fillId="9" borderId="1" xfId="0" applyNumberFormat="1" applyFont="1" applyFill="1" applyBorder="1" applyAlignment="1">
      <alignment wrapText="1"/>
    </xf>
    <xf numFmtId="0" fontId="19" fillId="16" borderId="1" xfId="0" applyFont="1" applyFill="1" applyBorder="1" applyAlignment="1">
      <alignment horizontal="center" vertical="center" wrapText="1"/>
    </xf>
    <xf numFmtId="0" fontId="19" fillId="16" borderId="1" xfId="0" applyFont="1" applyFill="1" applyBorder="1" applyAlignment="1">
      <alignment horizontal="left" vertical="center" wrapText="1"/>
    </xf>
    <xf numFmtId="0" fontId="20" fillId="16" borderId="1" xfId="0" applyFont="1" applyFill="1" applyBorder="1" applyAlignment="1">
      <alignment horizontal="center" vertical="center" wrapText="1"/>
    </xf>
    <xf numFmtId="0" fontId="19" fillId="16" borderId="1" xfId="0" applyFont="1" applyFill="1" applyBorder="1"/>
    <xf numFmtId="0" fontId="19" fillId="16" borderId="1" xfId="0" applyFont="1" applyFill="1" applyBorder="1" applyAlignment="1">
      <alignment vertical="center" wrapText="1"/>
    </xf>
    <xf numFmtId="165" fontId="19" fillId="16" borderId="1" xfId="2" applyFont="1" applyFill="1" applyBorder="1"/>
    <xf numFmtId="14" fontId="19" fillId="16" borderId="1" xfId="0" applyNumberFormat="1" applyFont="1" applyFill="1" applyBorder="1"/>
    <xf numFmtId="14" fontId="19" fillId="16" borderId="1" xfId="0" applyNumberFormat="1" applyFont="1" applyFill="1" applyBorder="1" applyAlignment="1">
      <alignment wrapText="1"/>
    </xf>
    <xf numFmtId="14" fontId="19" fillId="16" borderId="1" xfId="0" applyNumberFormat="1" applyFont="1" applyFill="1" applyBorder="1" applyAlignment="1">
      <alignment horizontal="center" vertical="center" wrapText="1"/>
    </xf>
    <xf numFmtId="0" fontId="19" fillId="5" borderId="1" xfId="0" applyFont="1" applyFill="1" applyBorder="1" applyAlignment="1">
      <alignment vertical="center" wrapText="1"/>
    </xf>
    <xf numFmtId="0" fontId="20" fillId="5" borderId="1" xfId="0" applyFont="1" applyFill="1" applyBorder="1" applyAlignment="1">
      <alignment horizontal="center" vertical="center" wrapText="1"/>
    </xf>
    <xf numFmtId="14" fontId="19" fillId="5" borderId="1" xfId="0" applyNumberFormat="1" applyFont="1" applyFill="1" applyBorder="1" applyAlignment="1">
      <alignment wrapText="1"/>
    </xf>
    <xf numFmtId="14" fontId="19" fillId="5" borderId="1" xfId="0" applyNumberFormat="1" applyFont="1" applyFill="1" applyBorder="1" applyAlignment="1">
      <alignment horizontal="center" vertical="center" wrapText="1"/>
    </xf>
    <xf numFmtId="0" fontId="20" fillId="11" borderId="1" xfId="0" applyFont="1" applyFill="1" applyBorder="1" applyAlignment="1">
      <alignment horizontal="center" vertical="center" wrapText="1"/>
    </xf>
    <xf numFmtId="14" fontId="19" fillId="11" borderId="1" xfId="1" applyNumberFormat="1" applyFont="1" applyFill="1" applyBorder="1"/>
    <xf numFmtId="14" fontId="19" fillId="11" borderId="1" xfId="0" applyNumberFormat="1" applyFont="1" applyFill="1" applyBorder="1" applyAlignment="1">
      <alignment horizontal="center" vertical="center" wrapText="1"/>
    </xf>
    <xf numFmtId="0" fontId="19" fillId="17" borderId="1" xfId="0" applyFont="1" applyFill="1" applyBorder="1" applyAlignment="1">
      <alignment horizontal="center" vertical="center" wrapText="1"/>
    </xf>
    <xf numFmtId="0" fontId="19" fillId="17" borderId="1" xfId="0" applyFont="1" applyFill="1" applyBorder="1" applyAlignment="1">
      <alignment horizontal="left" vertical="center" wrapText="1"/>
    </xf>
    <xf numFmtId="0" fontId="20" fillId="17" borderId="1" xfId="0" applyFont="1" applyFill="1" applyBorder="1" applyAlignment="1">
      <alignment horizontal="center" vertical="center" wrapText="1"/>
    </xf>
    <xf numFmtId="0" fontId="19" fillId="17" borderId="1" xfId="0" applyFont="1" applyFill="1" applyBorder="1"/>
    <xf numFmtId="165" fontId="19" fillId="17" borderId="1" xfId="2" applyFont="1" applyFill="1" applyBorder="1"/>
    <xf numFmtId="0" fontId="19" fillId="17" borderId="1" xfId="0" applyFont="1" applyFill="1" applyBorder="1" applyAlignment="1">
      <alignment vertical="center" wrapText="1"/>
    </xf>
    <xf numFmtId="14" fontId="19" fillId="17" borderId="1" xfId="0" applyNumberFormat="1" applyFont="1" applyFill="1" applyBorder="1"/>
    <xf numFmtId="14" fontId="19" fillId="17" borderId="1" xfId="0" applyNumberFormat="1" applyFont="1" applyFill="1" applyBorder="1" applyAlignment="1">
      <alignment wrapText="1"/>
    </xf>
    <xf numFmtId="14" fontId="19" fillId="17" borderId="1" xfId="1" applyNumberFormat="1" applyFont="1" applyFill="1" applyBorder="1"/>
    <xf numFmtId="14" fontId="19" fillId="17" borderId="1" xfId="0" applyNumberFormat="1" applyFont="1" applyFill="1" applyBorder="1" applyAlignment="1">
      <alignment horizontal="center" vertical="center" wrapText="1"/>
    </xf>
    <xf numFmtId="0" fontId="19" fillId="17" borderId="1" xfId="0" applyNumberFormat="1" applyFont="1" applyFill="1" applyBorder="1"/>
    <xf numFmtId="0" fontId="20" fillId="6" borderId="1" xfId="0" applyFont="1" applyFill="1" applyBorder="1" applyAlignment="1">
      <alignment horizontal="center" vertical="center" wrapText="1"/>
    </xf>
    <xf numFmtId="14" fontId="19" fillId="6" borderId="1" xfId="1" applyNumberFormat="1" applyFont="1" applyFill="1" applyBorder="1"/>
    <xf numFmtId="14" fontId="19" fillId="6" borderId="1" xfId="0" applyNumberFormat="1" applyFont="1" applyFill="1" applyBorder="1" applyAlignment="1">
      <alignment wrapText="1"/>
    </xf>
    <xf numFmtId="14" fontId="19" fillId="6" borderId="3" xfId="0" applyNumberFormat="1" applyFont="1" applyFill="1" applyBorder="1" applyAlignment="1">
      <alignment wrapText="1"/>
    </xf>
    <xf numFmtId="0" fontId="19" fillId="18" borderId="1" xfId="0" applyFont="1" applyFill="1" applyBorder="1" applyAlignment="1">
      <alignment horizontal="center" vertical="center" wrapText="1"/>
    </xf>
    <xf numFmtId="0" fontId="19" fillId="18" borderId="1" xfId="0" applyFont="1" applyFill="1" applyBorder="1" applyAlignment="1">
      <alignment horizontal="left" vertical="center" wrapText="1"/>
    </xf>
    <xf numFmtId="0" fontId="20" fillId="18" borderId="1" xfId="0" applyFont="1" applyFill="1" applyBorder="1" applyAlignment="1">
      <alignment horizontal="center" vertical="center" wrapText="1"/>
    </xf>
    <xf numFmtId="0" fontId="19" fillId="18" borderId="1" xfId="0" applyFont="1" applyFill="1" applyBorder="1"/>
    <xf numFmtId="0" fontId="19" fillId="18" borderId="1" xfId="0" applyFont="1" applyFill="1" applyBorder="1" applyAlignment="1">
      <alignment vertical="center" wrapText="1"/>
    </xf>
    <xf numFmtId="165" fontId="19" fillId="18" borderId="1" xfId="2" applyFont="1" applyFill="1" applyBorder="1"/>
    <xf numFmtId="14" fontId="19" fillId="18" borderId="1" xfId="1" applyNumberFormat="1" applyFont="1" applyFill="1" applyBorder="1"/>
    <xf numFmtId="14" fontId="19" fillId="18" borderId="1" xfId="0" applyNumberFormat="1" applyFont="1" applyFill="1" applyBorder="1"/>
    <xf numFmtId="14" fontId="19" fillId="18" borderId="1" xfId="0" applyNumberFormat="1" applyFont="1" applyFill="1" applyBorder="1" applyAlignment="1">
      <alignment wrapText="1"/>
    </xf>
    <xf numFmtId="14" fontId="19" fillId="18" borderId="1" xfId="0" applyNumberFormat="1" applyFont="1" applyFill="1" applyBorder="1" applyAlignment="1">
      <alignment horizontal="center" vertical="center" wrapText="1"/>
    </xf>
    <xf numFmtId="0" fontId="19" fillId="18" borderId="1" xfId="0" applyFont="1" applyFill="1" applyBorder="1" applyAlignment="1">
      <alignment horizontal="center" wrapText="1"/>
    </xf>
    <xf numFmtId="14" fontId="19" fillId="6" borderId="1" xfId="0" applyNumberFormat="1" applyFont="1" applyFill="1" applyBorder="1" applyAlignment="1">
      <alignment horizontal="center" vertical="center" wrapText="1"/>
    </xf>
    <xf numFmtId="14" fontId="19" fillId="6" borderId="1" xfId="0" applyNumberFormat="1" applyFont="1" applyFill="1" applyBorder="1" applyAlignment="1">
      <alignment horizontal="right"/>
    </xf>
    <xf numFmtId="0" fontId="19" fillId="19" borderId="1" xfId="0" applyFont="1" applyFill="1" applyBorder="1" applyAlignment="1">
      <alignment horizontal="center" vertical="center" wrapText="1"/>
    </xf>
    <xf numFmtId="0" fontId="19" fillId="19" borderId="1" xfId="0" applyFont="1" applyFill="1" applyBorder="1" applyAlignment="1">
      <alignment horizontal="left" vertical="center" wrapText="1"/>
    </xf>
    <xf numFmtId="0" fontId="20" fillId="19" borderId="1" xfId="0" applyFont="1" applyFill="1" applyBorder="1" applyAlignment="1">
      <alignment horizontal="center" vertical="center" wrapText="1"/>
    </xf>
    <xf numFmtId="0" fontId="19" fillId="19" borderId="1" xfId="0" applyFont="1" applyFill="1" applyBorder="1"/>
    <xf numFmtId="3" fontId="19" fillId="19" borderId="1" xfId="0" applyNumberFormat="1" applyFont="1" applyFill="1" applyBorder="1"/>
    <xf numFmtId="0" fontId="19" fillId="19" borderId="1" xfId="0" applyFont="1" applyFill="1" applyBorder="1" applyAlignment="1">
      <alignment vertical="center" wrapText="1"/>
    </xf>
    <xf numFmtId="165" fontId="19" fillId="19" borderId="3" xfId="2" applyFont="1" applyFill="1" applyBorder="1"/>
    <xf numFmtId="14" fontId="19" fillId="19" borderId="3" xfId="0" applyNumberFormat="1" applyFont="1" applyFill="1" applyBorder="1" applyAlignment="1">
      <alignment wrapText="1"/>
    </xf>
    <xf numFmtId="14" fontId="19" fillId="19" borderId="1" xfId="0" applyNumberFormat="1" applyFont="1" applyFill="1" applyBorder="1"/>
    <xf numFmtId="14" fontId="19" fillId="19" borderId="1" xfId="0" applyNumberFormat="1" applyFont="1" applyFill="1" applyBorder="1" applyAlignment="1">
      <alignment wrapText="1"/>
    </xf>
    <xf numFmtId="165" fontId="19" fillId="19" borderId="1" xfId="2" applyFont="1" applyFill="1" applyBorder="1"/>
    <xf numFmtId="14" fontId="19" fillId="19" borderId="1" xfId="0" applyNumberFormat="1" applyFont="1" applyFill="1" applyBorder="1" applyAlignment="1">
      <alignment horizontal="center" vertical="center" wrapText="1"/>
    </xf>
    <xf numFmtId="165" fontId="19" fillId="0" borderId="0" xfId="0" applyNumberFormat="1" applyFont="1"/>
    <xf numFmtId="0" fontId="19" fillId="20" borderId="1" xfId="0" applyFont="1" applyFill="1" applyBorder="1" applyAlignment="1">
      <alignment horizontal="center" vertical="center" wrapText="1"/>
    </xf>
    <xf numFmtId="0" fontId="19" fillId="20" borderId="1" xfId="0" applyFont="1" applyFill="1" applyBorder="1" applyAlignment="1">
      <alignment horizontal="left" vertical="center" wrapText="1"/>
    </xf>
    <xf numFmtId="0" fontId="20" fillId="20" borderId="1" xfId="0" applyFont="1" applyFill="1" applyBorder="1" applyAlignment="1">
      <alignment horizontal="center" vertical="center" wrapText="1"/>
    </xf>
    <xf numFmtId="0" fontId="19" fillId="20" borderId="1" xfId="0" applyFont="1" applyFill="1" applyBorder="1"/>
    <xf numFmtId="165" fontId="19" fillId="20" borderId="1" xfId="2" applyFont="1" applyFill="1" applyBorder="1"/>
    <xf numFmtId="0" fontId="19" fillId="20" borderId="1" xfId="0" applyFont="1" applyFill="1" applyBorder="1" applyAlignment="1">
      <alignment vertical="center" wrapText="1"/>
    </xf>
    <xf numFmtId="14" fontId="19" fillId="19" borderId="3" xfId="0" applyNumberFormat="1" applyFont="1" applyFill="1" applyBorder="1"/>
    <xf numFmtId="0" fontId="19" fillId="19" borderId="3" xfId="0" applyFont="1" applyFill="1" applyBorder="1"/>
    <xf numFmtId="0" fontId="19" fillId="19" borderId="3" xfId="0" applyFont="1" applyFill="1" applyBorder="1" applyAlignment="1">
      <alignment horizontal="center" vertical="center" wrapText="1"/>
    </xf>
    <xf numFmtId="14" fontId="19" fillId="20" borderId="1" xfId="0" applyNumberFormat="1" applyFont="1" applyFill="1" applyBorder="1"/>
    <xf numFmtId="14" fontId="19" fillId="20" borderId="1" xfId="0" applyNumberFormat="1" applyFont="1" applyFill="1" applyBorder="1" applyAlignment="1">
      <alignment horizontal="center" wrapText="1"/>
    </xf>
    <xf numFmtId="0" fontId="19" fillId="20" borderId="1" xfId="0" applyFont="1" applyFill="1" applyBorder="1" applyAlignment="1">
      <alignment wrapText="1"/>
    </xf>
    <xf numFmtId="14" fontId="19" fillId="20" borderId="1" xfId="0" applyNumberFormat="1" applyFont="1" applyFill="1" applyBorder="1" applyAlignment="1">
      <alignment wrapText="1"/>
    </xf>
    <xf numFmtId="0" fontId="19" fillId="21" borderId="1" xfId="0" applyFont="1" applyFill="1" applyBorder="1" applyAlignment="1">
      <alignment horizontal="center" vertical="center" wrapText="1"/>
    </xf>
    <xf numFmtId="0" fontId="19" fillId="21" borderId="1" xfId="0" applyFont="1" applyFill="1" applyBorder="1" applyAlignment="1">
      <alignment horizontal="left" vertical="center" wrapText="1"/>
    </xf>
    <xf numFmtId="0" fontId="20" fillId="21" borderId="1" xfId="0" applyFont="1" applyFill="1" applyBorder="1" applyAlignment="1">
      <alignment horizontal="center" vertical="center" wrapText="1"/>
    </xf>
    <xf numFmtId="0" fontId="19" fillId="21" borderId="1" xfId="0" applyFont="1" applyFill="1" applyBorder="1"/>
    <xf numFmtId="165" fontId="19" fillId="21" borderId="1" xfId="2" applyFont="1" applyFill="1" applyBorder="1"/>
    <xf numFmtId="14" fontId="19" fillId="21" borderId="1" xfId="0" applyNumberFormat="1" applyFont="1" applyFill="1" applyBorder="1"/>
    <xf numFmtId="0" fontId="19" fillId="20" borderId="3" xfId="0" applyFont="1" applyFill="1" applyBorder="1" applyAlignment="1">
      <alignment horizontal="center" vertical="center" wrapText="1"/>
    </xf>
    <xf numFmtId="0" fontId="19" fillId="20" borderId="3" xfId="0" applyFont="1" applyFill="1" applyBorder="1" applyAlignment="1">
      <alignment horizontal="left" vertical="center" wrapText="1"/>
    </xf>
    <xf numFmtId="0" fontId="20" fillId="20" borderId="3" xfId="0" applyFont="1" applyFill="1" applyBorder="1" applyAlignment="1">
      <alignment horizontal="center" vertical="center" wrapText="1"/>
    </xf>
    <xf numFmtId="0" fontId="19" fillId="20" borderId="3" xfId="0" applyFont="1" applyFill="1" applyBorder="1"/>
    <xf numFmtId="0" fontId="19" fillId="20" borderId="3" xfId="0" applyFont="1" applyFill="1" applyBorder="1" applyAlignment="1">
      <alignment vertical="center" wrapText="1"/>
    </xf>
    <xf numFmtId="165" fontId="19" fillId="20" borderId="3" xfId="2" applyFont="1" applyFill="1" applyBorder="1"/>
    <xf numFmtId="14" fontId="19" fillId="20" borderId="3" xfId="0" applyNumberFormat="1" applyFont="1" applyFill="1" applyBorder="1" applyAlignment="1">
      <alignment wrapText="1"/>
    </xf>
    <xf numFmtId="14" fontId="19" fillId="20" borderId="3" xfId="0" applyNumberFormat="1" applyFont="1" applyFill="1" applyBorder="1"/>
    <xf numFmtId="0" fontId="19" fillId="20" borderId="3" xfId="0" applyFont="1" applyFill="1" applyBorder="1" applyAlignment="1">
      <alignment wrapText="1"/>
    </xf>
    <xf numFmtId="0" fontId="19" fillId="21" borderId="3" xfId="0" applyFont="1" applyFill="1" applyBorder="1" applyAlignment="1">
      <alignment vertical="center" wrapText="1"/>
    </xf>
    <xf numFmtId="0" fontId="19" fillId="21" borderId="3" xfId="0" applyFont="1" applyFill="1" applyBorder="1"/>
    <xf numFmtId="14" fontId="19" fillId="21" borderId="0" xfId="0" applyNumberFormat="1" applyFont="1" applyFill="1"/>
    <xf numFmtId="0" fontId="19" fillId="21" borderId="3" xfId="0" applyFont="1" applyFill="1" applyBorder="1" applyAlignment="1">
      <alignment horizontal="center" vertical="center" wrapText="1"/>
    </xf>
    <xf numFmtId="14" fontId="19" fillId="21" borderId="3" xfId="0" applyNumberFormat="1" applyFont="1" applyFill="1" applyBorder="1"/>
    <xf numFmtId="0" fontId="19" fillId="21" borderId="3" xfId="0" applyFont="1" applyFill="1" applyBorder="1" applyAlignment="1">
      <alignment wrapText="1"/>
    </xf>
    <xf numFmtId="14" fontId="19" fillId="21" borderId="2" xfId="0" applyNumberFormat="1" applyFont="1" applyFill="1" applyBorder="1"/>
    <xf numFmtId="14" fontId="19" fillId="21" borderId="1" xfId="0" applyNumberFormat="1" applyFont="1" applyFill="1" applyBorder="1" applyAlignment="1">
      <alignment wrapText="1"/>
    </xf>
    <xf numFmtId="0" fontId="19" fillId="21" borderId="2" xfId="0" applyFont="1" applyFill="1" applyBorder="1"/>
    <xf numFmtId="0" fontId="19" fillId="21" borderId="4" xfId="0" applyFont="1" applyFill="1" applyBorder="1"/>
    <xf numFmtId="14" fontId="19" fillId="21" borderId="5" xfId="0" applyNumberFormat="1" applyFont="1" applyFill="1" applyBorder="1"/>
    <xf numFmtId="14" fontId="19" fillId="12" borderId="6" xfId="0" applyNumberFormat="1" applyFont="1" applyFill="1" applyBorder="1"/>
    <xf numFmtId="14" fontId="19" fillId="21" borderId="7" xfId="0" applyNumberFormat="1" applyFont="1" applyFill="1" applyBorder="1"/>
    <xf numFmtId="0" fontId="19" fillId="21" borderId="6" xfId="0" applyFont="1" applyFill="1" applyBorder="1" applyAlignment="1">
      <alignment horizontal="center" vertical="center" wrapText="1"/>
    </xf>
    <xf numFmtId="0" fontId="19" fillId="21" borderId="1" xfId="0" applyFont="1" applyFill="1" applyBorder="1" applyAlignment="1">
      <alignment wrapText="1"/>
    </xf>
    <xf numFmtId="0" fontId="30" fillId="2" borderId="2" xfId="0" applyFont="1" applyFill="1" applyBorder="1" applyAlignment="1">
      <alignment horizontal="center" vertical="center" wrapText="1"/>
    </xf>
    <xf numFmtId="0" fontId="30" fillId="2" borderId="1" xfId="0" applyFont="1" applyFill="1" applyBorder="1" applyAlignment="1">
      <alignment horizontal="center" vertical="center" wrapText="1"/>
    </xf>
    <xf numFmtId="3" fontId="30" fillId="2" borderId="1" xfId="0" applyNumberFormat="1" applyFont="1" applyFill="1" applyBorder="1" applyAlignment="1">
      <alignment horizontal="center" vertical="center" wrapText="1"/>
    </xf>
    <xf numFmtId="167" fontId="30" fillId="2" borderId="1" xfId="0" applyNumberFormat="1" applyFont="1" applyFill="1" applyBorder="1" applyAlignment="1">
      <alignment horizontal="center" vertical="center" wrapText="1"/>
    </xf>
    <xf numFmtId="14" fontId="19" fillId="3" borderId="1" xfId="0" applyNumberFormat="1" applyFont="1" applyFill="1" applyBorder="1" applyAlignment="1">
      <alignment horizontal="center" vertical="center" wrapText="1"/>
    </xf>
    <xf numFmtId="0" fontId="19" fillId="12" borderId="1" xfId="0" applyFont="1" applyFill="1" applyBorder="1" applyAlignment="1">
      <alignment horizontal="center" vertical="center" wrapText="1"/>
    </xf>
    <xf numFmtId="14" fontId="19" fillId="12" borderId="1" xfId="0" applyNumberFormat="1" applyFont="1" applyFill="1" applyBorder="1" applyAlignment="1">
      <alignment horizontal="center" vertical="center" wrapText="1"/>
    </xf>
    <xf numFmtId="0" fontId="31" fillId="2" borderId="0" xfId="0" applyFont="1" applyFill="1"/>
    <xf numFmtId="165" fontId="31" fillId="20" borderId="1" xfId="2" applyFont="1" applyFill="1" applyBorder="1"/>
    <xf numFmtId="14" fontId="31" fillId="20" borderId="1" xfId="0" applyNumberFormat="1" applyFont="1" applyFill="1" applyBorder="1" applyAlignment="1">
      <alignment wrapText="1"/>
    </xf>
    <xf numFmtId="14" fontId="31" fillId="20" borderId="1" xfId="0" applyNumberFormat="1" applyFont="1" applyFill="1" applyBorder="1"/>
    <xf numFmtId="0" fontId="31" fillId="17" borderId="1" xfId="0" applyFont="1" applyFill="1" applyBorder="1" applyAlignment="1">
      <alignment horizontal="center" vertical="center" wrapText="1"/>
    </xf>
    <xf numFmtId="0" fontId="31" fillId="17" borderId="1" xfId="0" applyFont="1" applyFill="1" applyBorder="1" applyAlignment="1">
      <alignment horizontal="left" vertical="center" wrapText="1"/>
    </xf>
    <xf numFmtId="0" fontId="32" fillId="17" borderId="1" xfId="0" applyFont="1" applyFill="1" applyBorder="1" applyAlignment="1">
      <alignment horizontal="center" vertical="center" wrapText="1"/>
    </xf>
    <xf numFmtId="0" fontId="31" fillId="17" borderId="1" xfId="0" applyFont="1" applyFill="1" applyBorder="1"/>
    <xf numFmtId="0" fontId="31" fillId="17" borderId="3" xfId="0" applyFont="1" applyFill="1" applyBorder="1" applyAlignment="1">
      <alignment vertical="center" wrapText="1"/>
    </xf>
    <xf numFmtId="0" fontId="31" fillId="17" borderId="3" xfId="0" applyFont="1" applyFill="1" applyBorder="1"/>
    <xf numFmtId="165" fontId="31" fillId="17" borderId="1" xfId="2" applyFont="1" applyFill="1" applyBorder="1"/>
    <xf numFmtId="14" fontId="31" fillId="17" borderId="1" xfId="0" applyNumberFormat="1" applyFont="1" applyFill="1" applyBorder="1" applyAlignment="1">
      <alignment wrapText="1"/>
    </xf>
    <xf numFmtId="14" fontId="31" fillId="17" borderId="1" xfId="0" applyNumberFormat="1" applyFont="1" applyFill="1" applyBorder="1"/>
    <xf numFmtId="0" fontId="31" fillId="17" borderId="1" xfId="0" applyFont="1" applyFill="1" applyBorder="1" applyAlignment="1">
      <alignment wrapText="1"/>
    </xf>
    <xf numFmtId="0" fontId="31" fillId="22" borderId="1" xfId="0" applyFont="1" applyFill="1" applyBorder="1" applyAlignment="1">
      <alignment horizontal="center" vertical="center" wrapText="1"/>
    </xf>
    <xf numFmtId="0" fontId="31" fillId="22" borderId="1" xfId="0" applyFont="1" applyFill="1" applyBorder="1" applyAlignment="1">
      <alignment horizontal="left" vertical="center" wrapText="1"/>
    </xf>
    <xf numFmtId="0" fontId="32" fillId="22" borderId="1" xfId="0" applyFont="1" applyFill="1" applyBorder="1" applyAlignment="1">
      <alignment horizontal="center" vertical="center" wrapText="1"/>
    </xf>
    <xf numFmtId="0" fontId="31" fillId="22" borderId="1" xfId="0" applyFont="1" applyFill="1" applyBorder="1"/>
    <xf numFmtId="0" fontId="31" fillId="22" borderId="3" xfId="0" applyFont="1" applyFill="1" applyBorder="1" applyAlignment="1">
      <alignment vertical="center" wrapText="1"/>
    </xf>
    <xf numFmtId="0" fontId="31" fillId="22" borderId="3" xfId="0" applyFont="1" applyFill="1" applyBorder="1"/>
    <xf numFmtId="165" fontId="31" fillId="22" borderId="1" xfId="2" applyFont="1" applyFill="1" applyBorder="1"/>
    <xf numFmtId="14" fontId="31" fillId="22" borderId="1" xfId="0" applyNumberFormat="1" applyFont="1" applyFill="1" applyBorder="1"/>
    <xf numFmtId="0" fontId="31" fillId="22" borderId="1" xfId="0" applyFont="1" applyFill="1" applyBorder="1" applyAlignment="1">
      <alignment wrapText="1"/>
    </xf>
    <xf numFmtId="14" fontId="31" fillId="22" borderId="6" xfId="0" applyNumberFormat="1" applyFont="1" applyFill="1" applyBorder="1"/>
    <xf numFmtId="0" fontId="19" fillId="22" borderId="1" xfId="0" applyFont="1" applyFill="1" applyBorder="1" applyAlignment="1">
      <alignment horizontal="center" vertical="center" wrapText="1"/>
    </xf>
    <xf numFmtId="14" fontId="31" fillId="16" borderId="1" xfId="0" applyNumberFormat="1" applyFont="1" applyFill="1" applyBorder="1" applyAlignment="1">
      <alignment wrapText="1"/>
    </xf>
    <xf numFmtId="14" fontId="31" fillId="16" borderId="1" xfId="0" applyNumberFormat="1" applyFont="1" applyFill="1" applyBorder="1"/>
    <xf numFmtId="0" fontId="31" fillId="23" borderId="1" xfId="0" applyFont="1" applyFill="1" applyBorder="1" applyAlignment="1">
      <alignment horizontal="center" vertical="center" wrapText="1"/>
    </xf>
    <xf numFmtId="0" fontId="31" fillId="23" borderId="1" xfId="0" applyFont="1" applyFill="1" applyBorder="1" applyAlignment="1">
      <alignment horizontal="left" vertical="center" wrapText="1"/>
    </xf>
    <xf numFmtId="0" fontId="32" fillId="23" borderId="1" xfId="0" applyFont="1" applyFill="1" applyBorder="1" applyAlignment="1">
      <alignment horizontal="center" vertical="center" wrapText="1"/>
    </xf>
    <xf numFmtId="0" fontId="31" fillId="23" borderId="1" xfId="0" applyFont="1" applyFill="1" applyBorder="1"/>
    <xf numFmtId="0" fontId="31" fillId="23" borderId="3" xfId="0" applyFont="1" applyFill="1" applyBorder="1" applyAlignment="1">
      <alignment vertical="center" wrapText="1"/>
    </xf>
    <xf numFmtId="0" fontId="31" fillId="23" borderId="3" xfId="0" applyFont="1" applyFill="1" applyBorder="1"/>
    <xf numFmtId="165" fontId="31" fillId="23" borderId="1" xfId="2" applyFont="1" applyFill="1" applyBorder="1"/>
    <xf numFmtId="14" fontId="31" fillId="23" borderId="1" xfId="0" applyNumberFormat="1" applyFont="1" applyFill="1" applyBorder="1" applyAlignment="1">
      <alignment wrapText="1"/>
    </xf>
    <xf numFmtId="14" fontId="31" fillId="23" borderId="6" xfId="0" applyNumberFormat="1" applyFont="1" applyFill="1" applyBorder="1"/>
    <xf numFmtId="0" fontId="19" fillId="23" borderId="1" xfId="0" applyFont="1" applyFill="1" applyBorder="1" applyAlignment="1">
      <alignment horizontal="center" vertical="center" wrapText="1"/>
    </xf>
    <xf numFmtId="14" fontId="31" fillId="23" borderId="1" xfId="0" applyNumberFormat="1" applyFont="1" applyFill="1" applyBorder="1"/>
    <xf numFmtId="0" fontId="31" fillId="23" borderId="1" xfId="0" applyFont="1" applyFill="1" applyBorder="1" applyAlignment="1">
      <alignment wrapText="1"/>
    </xf>
    <xf numFmtId="0" fontId="31" fillId="24" borderId="1" xfId="0" applyFont="1" applyFill="1" applyBorder="1" applyAlignment="1">
      <alignment horizontal="center" vertical="center" wrapText="1"/>
    </xf>
    <xf numFmtId="0" fontId="31" fillId="24" borderId="1" xfId="0" applyFont="1" applyFill="1" applyBorder="1" applyAlignment="1">
      <alignment horizontal="left" vertical="center" wrapText="1"/>
    </xf>
    <xf numFmtId="0" fontId="32" fillId="24" borderId="1" xfId="0" applyFont="1" applyFill="1" applyBorder="1" applyAlignment="1">
      <alignment horizontal="center" vertical="center" wrapText="1"/>
    </xf>
    <xf numFmtId="0" fontId="31" fillId="24" borderId="1" xfId="0" applyFont="1" applyFill="1" applyBorder="1"/>
    <xf numFmtId="0" fontId="31" fillId="24" borderId="3" xfId="0" applyFont="1" applyFill="1" applyBorder="1" applyAlignment="1">
      <alignment vertical="center" wrapText="1"/>
    </xf>
    <xf numFmtId="0" fontId="31" fillId="24" borderId="3" xfId="0" applyFont="1" applyFill="1" applyBorder="1"/>
    <xf numFmtId="165" fontId="31" fillId="24" borderId="1" xfId="2" applyFont="1" applyFill="1" applyBorder="1"/>
    <xf numFmtId="14" fontId="31" fillId="24" borderId="1" xfId="0" applyNumberFormat="1" applyFont="1" applyFill="1" applyBorder="1" applyAlignment="1">
      <alignment wrapText="1"/>
    </xf>
    <xf numFmtId="14" fontId="31" fillId="24" borderId="6" xfId="0" applyNumberFormat="1" applyFont="1" applyFill="1" applyBorder="1"/>
    <xf numFmtId="0" fontId="19" fillId="24" borderId="1" xfId="0" applyFont="1" applyFill="1" applyBorder="1" applyAlignment="1">
      <alignment horizontal="center" vertical="center" wrapText="1"/>
    </xf>
    <xf numFmtId="14" fontId="31" fillId="24" borderId="1" xfId="0" applyNumberFormat="1" applyFont="1" applyFill="1" applyBorder="1"/>
    <xf numFmtId="0" fontId="31" fillId="24" borderId="1" xfId="0" applyFont="1" applyFill="1" applyBorder="1" applyAlignment="1">
      <alignment wrapText="1"/>
    </xf>
    <xf numFmtId="0" fontId="31" fillId="25" borderId="1" xfId="0" applyFont="1" applyFill="1" applyBorder="1" applyAlignment="1">
      <alignment horizontal="center" vertical="center" wrapText="1"/>
    </xf>
    <xf numFmtId="0" fontId="31" fillId="25" borderId="1" xfId="0" applyFont="1" applyFill="1" applyBorder="1" applyAlignment="1">
      <alignment horizontal="left" vertical="center" wrapText="1"/>
    </xf>
    <xf numFmtId="0" fontId="32" fillId="25" borderId="1" xfId="0" applyFont="1" applyFill="1" applyBorder="1" applyAlignment="1">
      <alignment horizontal="center" vertical="center" wrapText="1"/>
    </xf>
    <xf numFmtId="0" fontId="31" fillId="25" borderId="1" xfId="0" applyFont="1" applyFill="1" applyBorder="1"/>
    <xf numFmtId="165" fontId="31" fillId="25" borderId="1" xfId="2" applyFont="1" applyFill="1" applyBorder="1"/>
    <xf numFmtId="14" fontId="31" fillId="25" borderId="1" xfId="0" applyNumberFormat="1" applyFont="1" applyFill="1" applyBorder="1" applyAlignment="1">
      <alignment wrapText="1"/>
    </xf>
    <xf numFmtId="14" fontId="31" fillId="25" borderId="6" xfId="0" applyNumberFormat="1" applyFont="1" applyFill="1" applyBorder="1"/>
    <xf numFmtId="14" fontId="31" fillId="25" borderId="1" xfId="0" applyNumberFormat="1" applyFont="1" applyFill="1" applyBorder="1"/>
    <xf numFmtId="0" fontId="31" fillId="25" borderId="3" xfId="0" applyFont="1" applyFill="1" applyBorder="1" applyAlignment="1">
      <alignment vertical="center" wrapText="1"/>
    </xf>
    <xf numFmtId="0" fontId="31" fillId="25" borderId="3" xfId="0" applyFont="1" applyFill="1" applyBorder="1"/>
    <xf numFmtId="14" fontId="31" fillId="25" borderId="0" xfId="0" applyNumberFormat="1" applyFont="1" applyFill="1"/>
    <xf numFmtId="0" fontId="31" fillId="25" borderId="1" xfId="0" applyFont="1" applyFill="1" applyBorder="1" applyAlignment="1">
      <alignment wrapText="1"/>
    </xf>
    <xf numFmtId="0" fontId="19" fillId="25" borderId="1" xfId="0" applyFont="1" applyFill="1" applyBorder="1" applyAlignment="1">
      <alignment horizontal="center" vertical="center" wrapText="1"/>
    </xf>
    <xf numFmtId="0" fontId="31" fillId="26" borderId="0" xfId="0" applyFont="1" applyFill="1"/>
    <xf numFmtId="0" fontId="31" fillId="26" borderId="1" xfId="0" applyFont="1" applyFill="1" applyBorder="1" applyAlignment="1">
      <alignment horizontal="left" vertical="center" wrapText="1"/>
    </xf>
    <xf numFmtId="0" fontId="31" fillId="26" borderId="1" xfId="0" applyFont="1" applyFill="1" applyBorder="1" applyAlignment="1">
      <alignment horizontal="center" vertical="center" wrapText="1"/>
    </xf>
    <xf numFmtId="0" fontId="32" fillId="26" borderId="1" xfId="0" applyFont="1" applyFill="1" applyBorder="1" applyAlignment="1">
      <alignment horizontal="center" vertical="center" wrapText="1"/>
    </xf>
    <xf numFmtId="0" fontId="31" fillId="26" borderId="1" xfId="0" applyFont="1" applyFill="1" applyBorder="1"/>
    <xf numFmtId="0" fontId="31" fillId="26" borderId="3" xfId="0" applyFont="1" applyFill="1" applyBorder="1" applyAlignment="1">
      <alignment vertical="center" wrapText="1"/>
    </xf>
    <xf numFmtId="0" fontId="31" fillId="26" borderId="3" xfId="0" applyFont="1" applyFill="1" applyBorder="1"/>
    <xf numFmtId="14" fontId="31" fillId="26" borderId="1" xfId="0" applyNumberFormat="1" applyFont="1" applyFill="1" applyBorder="1" applyAlignment="1">
      <alignment wrapText="1"/>
    </xf>
    <xf numFmtId="14" fontId="31" fillId="26" borderId="6" xfId="0" applyNumberFormat="1" applyFont="1" applyFill="1" applyBorder="1"/>
    <xf numFmtId="14" fontId="31" fillId="26" borderId="0" xfId="0" applyNumberFormat="1" applyFont="1" applyFill="1"/>
    <xf numFmtId="165" fontId="31" fillId="26" borderId="1" xfId="2" applyFont="1" applyFill="1" applyBorder="1" applyAlignment="1">
      <alignment horizontal="right"/>
    </xf>
    <xf numFmtId="0" fontId="31" fillId="26" borderId="1" xfId="0" applyFont="1" applyFill="1" applyBorder="1" applyAlignment="1">
      <alignment wrapText="1"/>
    </xf>
    <xf numFmtId="0" fontId="31" fillId="27" borderId="1" xfId="0" applyFont="1" applyFill="1" applyBorder="1" applyAlignment="1">
      <alignment horizontal="center" vertical="center" wrapText="1"/>
    </xf>
    <xf numFmtId="0" fontId="31" fillId="27" borderId="1" xfId="0" applyFont="1" applyFill="1" applyBorder="1" applyAlignment="1">
      <alignment horizontal="left" vertical="center" wrapText="1"/>
    </xf>
    <xf numFmtId="0" fontId="32" fillId="27" borderId="1" xfId="0" applyFont="1" applyFill="1" applyBorder="1" applyAlignment="1">
      <alignment horizontal="center" vertical="center" wrapText="1"/>
    </xf>
    <xf numFmtId="0" fontId="31" fillId="27" borderId="1" xfId="0" applyFont="1" applyFill="1" applyBorder="1"/>
    <xf numFmtId="0" fontId="31" fillId="27" borderId="3" xfId="0" applyFont="1" applyFill="1" applyBorder="1" applyAlignment="1">
      <alignment vertical="center" wrapText="1"/>
    </xf>
    <xf numFmtId="0" fontId="31" fillId="27" borderId="3" xfId="0" applyFont="1" applyFill="1" applyBorder="1"/>
    <xf numFmtId="165" fontId="31" fillId="27" borderId="1" xfId="2" applyFont="1" applyFill="1" applyBorder="1" applyAlignment="1">
      <alignment horizontal="right"/>
    </xf>
    <xf numFmtId="14" fontId="31" fillId="27" borderId="1" xfId="0" applyNumberFormat="1" applyFont="1" applyFill="1" applyBorder="1" applyAlignment="1">
      <alignment wrapText="1"/>
    </xf>
    <xf numFmtId="14" fontId="31" fillId="27" borderId="6" xfId="0" applyNumberFormat="1" applyFont="1" applyFill="1" applyBorder="1"/>
    <xf numFmtId="14" fontId="31" fillId="27" borderId="0" xfId="0" applyNumberFormat="1" applyFont="1" applyFill="1"/>
    <xf numFmtId="0" fontId="19" fillId="27" borderId="1" xfId="0" applyFont="1" applyFill="1" applyBorder="1" applyAlignment="1">
      <alignment horizontal="center" vertical="center" wrapText="1"/>
    </xf>
    <xf numFmtId="14" fontId="31" fillId="27" borderId="1" xfId="0" applyNumberFormat="1" applyFont="1" applyFill="1" applyBorder="1"/>
    <xf numFmtId="0" fontId="31" fillId="27" borderId="1" xfId="0" applyFont="1" applyFill="1" applyBorder="1" applyAlignment="1">
      <alignment wrapText="1"/>
    </xf>
    <xf numFmtId="0" fontId="31" fillId="27" borderId="0" xfId="0" applyFont="1" applyFill="1"/>
    <xf numFmtId="165" fontId="31" fillId="27" borderId="1" xfId="2" applyFont="1" applyFill="1" applyBorder="1"/>
    <xf numFmtId="0" fontId="31" fillId="28" borderId="1" xfId="0" applyFont="1" applyFill="1" applyBorder="1" applyAlignment="1">
      <alignment horizontal="center" vertical="center" wrapText="1"/>
    </xf>
    <xf numFmtId="0" fontId="31" fillId="28" borderId="1" xfId="0" applyFont="1" applyFill="1" applyBorder="1" applyAlignment="1">
      <alignment horizontal="left" vertical="center" wrapText="1"/>
    </xf>
    <xf numFmtId="0" fontId="32" fillId="28" borderId="1" xfId="0" applyFont="1" applyFill="1" applyBorder="1" applyAlignment="1">
      <alignment horizontal="center" vertical="center" wrapText="1"/>
    </xf>
    <xf numFmtId="0" fontId="31" fillId="28" borderId="1" xfId="0" applyFont="1" applyFill="1" applyBorder="1"/>
    <xf numFmtId="0" fontId="31" fillId="28" borderId="3" xfId="0" applyFont="1" applyFill="1" applyBorder="1" applyAlignment="1">
      <alignment vertical="center" wrapText="1"/>
    </xf>
    <xf numFmtId="0" fontId="31" fillId="28" borderId="3" xfId="0" applyFont="1" applyFill="1" applyBorder="1"/>
    <xf numFmtId="165" fontId="31" fillId="28" borderId="1" xfId="2" applyFont="1" applyFill="1" applyBorder="1"/>
    <xf numFmtId="14" fontId="31" fillId="28" borderId="1" xfId="0" applyNumberFormat="1" applyFont="1" applyFill="1" applyBorder="1" applyAlignment="1">
      <alignment wrapText="1"/>
    </xf>
    <xf numFmtId="14" fontId="31" fillId="28" borderId="6" xfId="0" applyNumberFormat="1" applyFont="1" applyFill="1" applyBorder="1"/>
    <xf numFmtId="0" fontId="19" fillId="28" borderId="1" xfId="0" applyFont="1" applyFill="1" applyBorder="1" applyAlignment="1">
      <alignment horizontal="center" vertical="center" wrapText="1"/>
    </xf>
    <xf numFmtId="14" fontId="31" fillId="28" borderId="1" xfId="0" applyNumberFormat="1" applyFont="1" applyFill="1" applyBorder="1"/>
    <xf numFmtId="0" fontId="31" fillId="28" borderId="1" xfId="0" applyFont="1" applyFill="1" applyBorder="1" applyAlignment="1">
      <alignment wrapText="1"/>
    </xf>
    <xf numFmtId="14" fontId="31" fillId="17" borderId="6" xfId="0" applyNumberFormat="1" applyFont="1" applyFill="1" applyBorder="1"/>
    <xf numFmtId="14" fontId="31" fillId="20" borderId="6" xfId="0" applyNumberFormat="1" applyFont="1" applyFill="1" applyBorder="1"/>
    <xf numFmtId="165" fontId="31" fillId="2" borderId="0" xfId="0" applyNumberFormat="1" applyFont="1" applyFill="1"/>
    <xf numFmtId="14" fontId="0" fillId="17" borderId="1" xfId="0" applyNumberFormat="1" applyFill="1" applyBorder="1"/>
    <xf numFmtId="0" fontId="0" fillId="17" borderId="1" xfId="0" applyFill="1" applyBorder="1"/>
    <xf numFmtId="1" fontId="0" fillId="17" borderId="1" xfId="0" applyNumberFormat="1" applyFill="1" applyBorder="1"/>
    <xf numFmtId="0" fontId="0" fillId="17" borderId="1" xfId="0" applyFill="1" applyBorder="1" applyAlignment="1">
      <alignment wrapText="1"/>
    </xf>
    <xf numFmtId="0" fontId="31" fillId="17" borderId="1" xfId="0" applyFont="1" applyFill="1" applyBorder="1" applyAlignment="1">
      <alignment vertical="center" wrapText="1"/>
    </xf>
    <xf numFmtId="14" fontId="31" fillId="16" borderId="6" xfId="0" applyNumberFormat="1" applyFont="1" applyFill="1" applyBorder="1" applyAlignment="1">
      <alignment wrapText="1"/>
    </xf>
    <xf numFmtId="14" fontId="31" fillId="23" borderId="6" xfId="0" applyNumberFormat="1" applyFont="1" applyFill="1" applyBorder="1" applyAlignment="1">
      <alignment wrapText="1"/>
    </xf>
    <xf numFmtId="14" fontId="31" fillId="24" borderId="6" xfId="0" applyNumberFormat="1" applyFont="1" applyFill="1" applyBorder="1" applyAlignment="1">
      <alignment wrapText="1"/>
    </xf>
    <xf numFmtId="14" fontId="31" fillId="25" borderId="6" xfId="0" applyNumberFormat="1" applyFont="1" applyFill="1" applyBorder="1" applyAlignment="1">
      <alignment wrapText="1"/>
    </xf>
    <xf numFmtId="14" fontId="31" fillId="26" borderId="6" xfId="0" applyNumberFormat="1" applyFont="1" applyFill="1" applyBorder="1" applyAlignment="1">
      <alignment wrapText="1"/>
    </xf>
    <xf numFmtId="14" fontId="31" fillId="27" borderId="6" xfId="0" applyNumberFormat="1" applyFont="1" applyFill="1" applyBorder="1" applyAlignment="1">
      <alignment wrapText="1"/>
    </xf>
    <xf numFmtId="14" fontId="31" fillId="28" borderId="6" xfId="0" applyNumberFormat="1" applyFont="1" applyFill="1" applyBorder="1" applyAlignment="1">
      <alignment wrapText="1"/>
    </xf>
    <xf numFmtId="14" fontId="31" fillId="17" borderId="6" xfId="0" applyNumberFormat="1" applyFont="1" applyFill="1" applyBorder="1" applyAlignment="1">
      <alignment wrapText="1"/>
    </xf>
    <xf numFmtId="4" fontId="0" fillId="17" borderId="1" xfId="0" applyNumberFormat="1" applyFill="1" applyBorder="1"/>
    <xf numFmtId="4" fontId="0" fillId="0" borderId="0" xfId="0" applyNumberFormat="1"/>
    <xf numFmtId="14" fontId="0" fillId="17" borderId="1" xfId="0" applyNumberFormat="1" applyFill="1" applyBorder="1" applyAlignment="1">
      <alignment wrapText="1"/>
    </xf>
    <xf numFmtId="0" fontId="31" fillId="18" borderId="1" xfId="0" applyFont="1" applyFill="1" applyBorder="1" applyAlignment="1">
      <alignment horizontal="center" vertical="center" wrapText="1"/>
    </xf>
    <xf numFmtId="0" fontId="31" fillId="18" borderId="1" xfId="0" applyFont="1" applyFill="1" applyBorder="1" applyAlignment="1">
      <alignment horizontal="left" vertical="center" wrapText="1"/>
    </xf>
    <xf numFmtId="0" fontId="32" fillId="18" borderId="1" xfId="0" applyFont="1" applyFill="1" applyBorder="1" applyAlignment="1">
      <alignment horizontal="center" vertical="center" wrapText="1"/>
    </xf>
    <xf numFmtId="0" fontId="31" fillId="18" borderId="1" xfId="0" applyFont="1" applyFill="1" applyBorder="1"/>
    <xf numFmtId="0" fontId="31" fillId="18" borderId="1" xfId="0" applyFont="1" applyFill="1" applyBorder="1" applyAlignment="1">
      <alignment vertical="center" wrapText="1"/>
    </xf>
    <xf numFmtId="0" fontId="31" fillId="18" borderId="1" xfId="0" applyFont="1" applyFill="1" applyBorder="1" applyAlignment="1">
      <alignment wrapText="1"/>
    </xf>
    <xf numFmtId="4" fontId="0" fillId="18" borderId="1" xfId="0" applyNumberFormat="1" applyFill="1" applyBorder="1"/>
    <xf numFmtId="14" fontId="0" fillId="18" borderId="1" xfId="0" applyNumberFormat="1" applyFill="1" applyBorder="1" applyAlignment="1">
      <alignment wrapText="1"/>
    </xf>
    <xf numFmtId="14" fontId="0" fillId="18" borderId="1" xfId="0" applyNumberFormat="1" applyFill="1" applyBorder="1"/>
    <xf numFmtId="0" fontId="0" fillId="18" borderId="1" xfId="0" applyFill="1" applyBorder="1"/>
    <xf numFmtId="1" fontId="0" fillId="18" borderId="1" xfId="0" applyNumberFormat="1" applyFill="1" applyBorder="1"/>
    <xf numFmtId="0" fontId="0" fillId="18" borderId="1" xfId="0" applyFill="1" applyBorder="1" applyAlignment="1">
      <alignment wrapText="1"/>
    </xf>
    <xf numFmtId="0" fontId="31" fillId="29" borderId="1" xfId="0" applyFont="1" applyFill="1" applyBorder="1" applyAlignment="1">
      <alignment horizontal="center" vertical="center" wrapText="1"/>
    </xf>
    <xf numFmtId="0" fontId="31" fillId="29" borderId="1" xfId="0" applyFont="1" applyFill="1" applyBorder="1" applyAlignment="1">
      <alignment horizontal="left" vertical="center" wrapText="1"/>
    </xf>
    <xf numFmtId="0" fontId="32" fillId="29" borderId="1" xfId="0" applyFont="1" applyFill="1" applyBorder="1" applyAlignment="1">
      <alignment horizontal="center" vertical="center" wrapText="1"/>
    </xf>
    <xf numFmtId="0" fontId="31" fillId="29" borderId="1" xfId="0" applyFont="1" applyFill="1" applyBorder="1"/>
    <xf numFmtId="0" fontId="31" fillId="29" borderId="1" xfId="0" applyFont="1" applyFill="1" applyBorder="1" applyAlignment="1">
      <alignment vertical="center" wrapText="1"/>
    </xf>
    <xf numFmtId="0" fontId="31" fillId="29" borderId="1" xfId="0" applyFont="1" applyFill="1" applyBorder="1" applyAlignment="1">
      <alignment wrapText="1"/>
    </xf>
    <xf numFmtId="4" fontId="0" fillId="29" borderId="1" xfId="0" applyNumberFormat="1" applyFill="1" applyBorder="1"/>
    <xf numFmtId="14" fontId="0" fillId="29" borderId="1" xfId="0" applyNumberFormat="1" applyFill="1" applyBorder="1" applyAlignment="1">
      <alignment wrapText="1"/>
    </xf>
    <xf numFmtId="14" fontId="0" fillId="29" borderId="1" xfId="0" applyNumberFormat="1" applyFill="1" applyBorder="1"/>
    <xf numFmtId="0" fontId="0" fillId="29" borderId="1" xfId="0" applyFill="1" applyBorder="1"/>
    <xf numFmtId="1" fontId="0" fillId="29" borderId="1" xfId="0" applyNumberFormat="1" applyFill="1" applyBorder="1"/>
    <xf numFmtId="0" fontId="0" fillId="29" borderId="1" xfId="0" applyFill="1" applyBorder="1" applyAlignment="1">
      <alignment wrapText="1"/>
    </xf>
    <xf numFmtId="1" fontId="0" fillId="29" borderId="8" xfId="0" applyNumberFormat="1" applyFill="1" applyBorder="1"/>
    <xf numFmtId="0" fontId="0" fillId="29" borderId="8" xfId="0" applyFill="1" applyBorder="1"/>
    <xf numFmtId="0" fontId="0" fillId="29" borderId="8" xfId="0" applyFill="1" applyBorder="1" applyAlignment="1">
      <alignment wrapText="1"/>
    </xf>
    <xf numFmtId="0" fontId="31" fillId="30" borderId="1" xfId="0" applyFont="1" applyFill="1" applyBorder="1" applyAlignment="1">
      <alignment horizontal="center" vertical="center" wrapText="1"/>
    </xf>
    <xf numFmtId="0" fontId="31" fillId="30" borderId="1" xfId="0" applyFont="1" applyFill="1" applyBorder="1" applyAlignment="1">
      <alignment horizontal="left" vertical="center" wrapText="1"/>
    </xf>
    <xf numFmtId="0" fontId="32" fillId="30" borderId="1" xfId="0" applyFont="1" applyFill="1" applyBorder="1" applyAlignment="1">
      <alignment horizontal="center" vertical="center" wrapText="1"/>
    </xf>
    <xf numFmtId="0" fontId="31" fillId="30" borderId="1" xfId="0" applyFont="1" applyFill="1" applyBorder="1"/>
    <xf numFmtId="0" fontId="31" fillId="30" borderId="1" xfId="0" applyFont="1" applyFill="1" applyBorder="1" applyAlignment="1">
      <alignment vertical="center" wrapText="1"/>
    </xf>
    <xf numFmtId="0" fontId="31" fillId="30" borderId="1" xfId="0" applyFont="1" applyFill="1" applyBorder="1" applyAlignment="1">
      <alignment wrapText="1"/>
    </xf>
    <xf numFmtId="0" fontId="0" fillId="30" borderId="1" xfId="0" applyFill="1" applyBorder="1" applyAlignment="1">
      <alignment wrapText="1"/>
    </xf>
    <xf numFmtId="0" fontId="0" fillId="30" borderId="1" xfId="0" applyFill="1" applyBorder="1"/>
    <xf numFmtId="14" fontId="0" fillId="30" borderId="1" xfId="0" applyNumberFormat="1" applyFill="1" applyBorder="1" applyAlignment="1">
      <alignment wrapText="1"/>
    </xf>
    <xf numFmtId="0" fontId="31" fillId="29" borderId="3" xfId="0" applyFont="1" applyFill="1" applyBorder="1" applyAlignment="1">
      <alignment horizontal="center" vertical="center" wrapText="1"/>
    </xf>
    <xf numFmtId="0" fontId="31" fillId="29" borderId="3" xfId="0" applyFont="1" applyFill="1" applyBorder="1" applyAlignment="1">
      <alignment horizontal="left" vertical="center" wrapText="1"/>
    </xf>
    <xf numFmtId="0" fontId="32" fillId="29" borderId="3" xfId="0" applyFont="1" applyFill="1" applyBorder="1" applyAlignment="1">
      <alignment horizontal="center" vertical="center" wrapText="1"/>
    </xf>
    <xf numFmtId="0" fontId="31" fillId="29" borderId="3" xfId="0" applyFont="1" applyFill="1" applyBorder="1"/>
    <xf numFmtId="0" fontId="31" fillId="29" borderId="3" xfId="0" applyFont="1" applyFill="1" applyBorder="1" applyAlignment="1">
      <alignment vertical="center" wrapText="1"/>
    </xf>
    <xf numFmtId="0" fontId="31" fillId="29" borderId="3" xfId="0" applyFont="1" applyFill="1" applyBorder="1" applyAlignment="1">
      <alignment wrapText="1"/>
    </xf>
    <xf numFmtId="4" fontId="0" fillId="29" borderId="3" xfId="0" applyNumberFormat="1" applyFill="1" applyBorder="1"/>
    <xf numFmtId="14" fontId="0" fillId="29" borderId="3" xfId="0" applyNumberFormat="1" applyFill="1" applyBorder="1" applyAlignment="1">
      <alignment wrapText="1"/>
    </xf>
    <xf numFmtId="14" fontId="0" fillId="29" borderId="3" xfId="0" applyNumberFormat="1" applyFill="1" applyBorder="1"/>
    <xf numFmtId="0" fontId="0" fillId="29" borderId="3" xfId="0" applyFill="1" applyBorder="1" applyAlignment="1">
      <alignment wrapText="1"/>
    </xf>
    <xf numFmtId="4" fontId="0" fillId="30" borderId="1" xfId="0" applyNumberFormat="1" applyFill="1" applyBorder="1"/>
    <xf numFmtId="14" fontId="0" fillId="30" borderId="1" xfId="0" applyNumberFormat="1" applyFill="1" applyBorder="1"/>
    <xf numFmtId="0" fontId="31" fillId="19" borderId="1" xfId="0" applyFont="1" applyFill="1" applyBorder="1" applyAlignment="1">
      <alignment horizontal="left" vertical="center" wrapText="1"/>
    </xf>
    <xf numFmtId="0" fontId="31" fillId="19" borderId="1" xfId="0" applyFont="1" applyFill="1" applyBorder="1" applyAlignment="1">
      <alignment horizontal="center" vertical="center" wrapText="1"/>
    </xf>
    <xf numFmtId="0" fontId="32" fillId="19" borderId="1" xfId="0" applyFont="1" applyFill="1" applyBorder="1" applyAlignment="1">
      <alignment horizontal="center" vertical="center" wrapText="1"/>
    </xf>
    <xf numFmtId="0" fontId="31" fillId="19" borderId="1" xfId="0" applyFont="1" applyFill="1" applyBorder="1"/>
    <xf numFmtId="0" fontId="31" fillId="19" borderId="1" xfId="0" applyFont="1" applyFill="1" applyBorder="1" applyAlignment="1">
      <alignment vertical="center" wrapText="1"/>
    </xf>
    <xf numFmtId="0" fontId="31" fillId="19" borderId="1" xfId="0" applyFont="1" applyFill="1" applyBorder="1" applyAlignment="1">
      <alignment wrapText="1"/>
    </xf>
    <xf numFmtId="0" fontId="0" fillId="19" borderId="1" xfId="0" applyFill="1" applyBorder="1" applyAlignment="1">
      <alignment wrapText="1"/>
    </xf>
    <xf numFmtId="4" fontId="0" fillId="19" borderId="1" xfId="0" applyNumberFormat="1" applyFill="1" applyBorder="1"/>
    <xf numFmtId="14" fontId="0" fillId="19" borderId="1" xfId="0" applyNumberFormat="1" applyFill="1" applyBorder="1" applyAlignment="1">
      <alignment wrapText="1"/>
    </xf>
    <xf numFmtId="14" fontId="0" fillId="30" borderId="9" xfId="0" applyNumberFormat="1" applyFill="1" applyBorder="1"/>
    <xf numFmtId="0" fontId="31" fillId="30" borderId="3" xfId="0" applyFont="1" applyFill="1" applyBorder="1" applyAlignment="1">
      <alignment horizontal="center" vertical="center" wrapText="1"/>
    </xf>
    <xf numFmtId="0" fontId="31" fillId="30" borderId="3" xfId="0" applyFont="1" applyFill="1" applyBorder="1" applyAlignment="1">
      <alignment horizontal="left" vertical="center" wrapText="1"/>
    </xf>
    <xf numFmtId="0" fontId="32" fillId="30" borderId="3" xfId="0" applyFont="1" applyFill="1" applyBorder="1" applyAlignment="1">
      <alignment horizontal="center" vertical="center" wrapText="1"/>
    </xf>
    <xf numFmtId="0" fontId="31" fillId="30" borderId="3" xfId="0" applyFont="1" applyFill="1" applyBorder="1"/>
    <xf numFmtId="0" fontId="31" fillId="30" borderId="3" xfId="0" applyFont="1" applyFill="1" applyBorder="1" applyAlignment="1">
      <alignment vertical="center" wrapText="1"/>
    </xf>
    <xf numFmtId="0" fontId="31" fillId="30" borderId="3" xfId="0" applyFont="1" applyFill="1" applyBorder="1" applyAlignment="1">
      <alignment wrapText="1"/>
    </xf>
    <xf numFmtId="4" fontId="0" fillId="30" borderId="3" xfId="0" applyNumberFormat="1" applyFill="1" applyBorder="1"/>
    <xf numFmtId="14" fontId="0" fillId="30" borderId="3" xfId="0" applyNumberFormat="1" applyFill="1" applyBorder="1" applyAlignment="1">
      <alignment wrapText="1"/>
    </xf>
    <xf numFmtId="0" fontId="0" fillId="30" borderId="3" xfId="0" applyFill="1" applyBorder="1"/>
    <xf numFmtId="14" fontId="0" fillId="30" borderId="3" xfId="0" applyNumberFormat="1" applyFill="1" applyBorder="1"/>
    <xf numFmtId="0" fontId="0" fillId="30" borderId="3" xfId="0" applyFill="1" applyBorder="1" applyAlignment="1">
      <alignment wrapText="1"/>
    </xf>
    <xf numFmtId="14" fontId="0" fillId="30" borderId="5" xfId="0" applyNumberFormat="1" applyFill="1" applyBorder="1"/>
    <xf numFmtId="0" fontId="0" fillId="19" borderId="1" xfId="0" applyFill="1" applyBorder="1"/>
    <xf numFmtId="14" fontId="0" fillId="19" borderId="1" xfId="0" applyNumberFormat="1" applyFill="1" applyBorder="1"/>
    <xf numFmtId="0" fontId="31" fillId="31" borderId="1" xfId="0" applyFont="1" applyFill="1" applyBorder="1" applyAlignment="1">
      <alignment horizontal="center" vertical="center" wrapText="1"/>
    </xf>
    <xf numFmtId="0" fontId="31" fillId="31" borderId="1" xfId="0" applyFont="1" applyFill="1" applyBorder="1" applyAlignment="1">
      <alignment horizontal="left" vertical="center" wrapText="1"/>
    </xf>
    <xf numFmtId="0" fontId="32" fillId="31" borderId="1" xfId="0" applyFont="1" applyFill="1" applyBorder="1" applyAlignment="1">
      <alignment horizontal="center" vertical="center" wrapText="1"/>
    </xf>
    <xf numFmtId="0" fontId="31" fillId="31" borderId="1" xfId="0" applyFont="1" applyFill="1" applyBorder="1"/>
    <xf numFmtId="0" fontId="31" fillId="31" borderId="1" xfId="0" applyFont="1" applyFill="1" applyBorder="1" applyAlignment="1">
      <alignment vertical="center" wrapText="1"/>
    </xf>
    <xf numFmtId="4" fontId="0" fillId="31" borderId="1" xfId="0" applyNumberFormat="1" applyFill="1" applyBorder="1"/>
    <xf numFmtId="14" fontId="0" fillId="31" borderId="1" xfId="0" applyNumberFormat="1" applyFill="1" applyBorder="1" applyAlignment="1">
      <alignment wrapText="1"/>
    </xf>
    <xf numFmtId="0" fontId="0" fillId="31" borderId="1" xfId="0" applyFill="1" applyBorder="1"/>
    <xf numFmtId="14" fontId="0" fillId="31" borderId="1" xfId="0" applyNumberFormat="1" applyFill="1" applyBorder="1"/>
    <xf numFmtId="0" fontId="0" fillId="31" borderId="1" xfId="0" applyFill="1" applyBorder="1" applyAlignment="1">
      <alignment wrapText="1"/>
    </xf>
    <xf numFmtId="0" fontId="41" fillId="31" borderId="0" xfId="0" applyFont="1" applyFill="1"/>
    <xf numFmtId="165" fontId="0" fillId="0" borderId="0" xfId="2" applyFont="1"/>
    <xf numFmtId="0" fontId="0" fillId="31" borderId="8" xfId="0" applyFill="1" applyBorder="1"/>
    <xf numFmtId="0" fontId="0" fillId="31" borderId="8" xfId="0" applyFill="1" applyBorder="1" applyAlignment="1">
      <alignment wrapText="1"/>
    </xf>
    <xf numFmtId="14" fontId="0" fillId="31" borderId="0" xfId="0" applyNumberFormat="1" applyFill="1" applyBorder="1"/>
    <xf numFmtId="0" fontId="31" fillId="31" borderId="3" xfId="0" applyFont="1" applyFill="1" applyBorder="1" applyAlignment="1">
      <alignment horizontal="center" vertical="center" wrapText="1"/>
    </xf>
    <xf numFmtId="0" fontId="31" fillId="31" borderId="3" xfId="0" applyFont="1" applyFill="1" applyBorder="1" applyAlignment="1">
      <alignment horizontal="left" vertical="center" wrapText="1"/>
    </xf>
    <xf numFmtId="0" fontId="32" fillId="31" borderId="3" xfId="0" applyFont="1" applyFill="1" applyBorder="1" applyAlignment="1">
      <alignment horizontal="center" vertical="center" wrapText="1"/>
    </xf>
    <xf numFmtId="0" fontId="31" fillId="31" borderId="3" xfId="0" applyFont="1" applyFill="1" applyBorder="1"/>
    <xf numFmtId="0" fontId="31" fillId="31" borderId="3" xfId="0" applyFont="1" applyFill="1" applyBorder="1" applyAlignment="1">
      <alignment vertical="center" wrapText="1"/>
    </xf>
    <xf numFmtId="4" fontId="0" fillId="31" borderId="3" xfId="0" applyNumberFormat="1" applyFill="1" applyBorder="1"/>
    <xf numFmtId="0" fontId="41" fillId="31" borderId="1" xfId="0" applyFont="1" applyFill="1" applyBorder="1"/>
    <xf numFmtId="14" fontId="0" fillId="12" borderId="1" xfId="0" applyNumberFormat="1" applyFill="1" applyBorder="1"/>
    <xf numFmtId="0" fontId="0" fillId="25" borderId="1" xfId="0" applyFill="1" applyBorder="1" applyAlignment="1">
      <alignment wrapText="1"/>
    </xf>
    <xf numFmtId="0" fontId="0" fillId="25" borderId="1" xfId="0" applyFill="1" applyBorder="1"/>
    <xf numFmtId="0" fontId="0" fillId="25" borderId="3" xfId="0" applyFill="1" applyBorder="1" applyAlignment="1">
      <alignment wrapText="1"/>
    </xf>
    <xf numFmtId="4" fontId="0" fillId="25" borderId="1" xfId="0" applyNumberFormat="1" applyFill="1" applyBorder="1"/>
    <xf numFmtId="4" fontId="10" fillId="25" borderId="1" xfId="0" applyNumberFormat="1" applyFont="1" applyFill="1" applyBorder="1"/>
    <xf numFmtId="14" fontId="0" fillId="25" borderId="1" xfId="0" applyNumberFormat="1" applyFill="1" applyBorder="1"/>
    <xf numFmtId="168" fontId="0" fillId="25" borderId="1" xfId="0" applyNumberFormat="1" applyFill="1" applyBorder="1"/>
    <xf numFmtId="4" fontId="0" fillId="25" borderId="1" xfId="0" applyNumberFormat="1" applyFill="1" applyBorder="1" applyAlignment="1">
      <alignment wrapText="1"/>
    </xf>
    <xf numFmtId="14" fontId="0" fillId="25" borderId="1" xfId="0" applyNumberFormat="1" applyFill="1" applyBorder="1" applyAlignment="1">
      <alignment wrapText="1"/>
    </xf>
    <xf numFmtId="14" fontId="0" fillId="25" borderId="3" xfId="0" applyNumberFormat="1" applyFill="1" applyBorder="1" applyAlignment="1">
      <alignment wrapText="1"/>
    </xf>
    <xf numFmtId="44" fontId="3" fillId="0" borderId="0" xfId="0" applyNumberFormat="1" applyFont="1"/>
    <xf numFmtId="0" fontId="0" fillId="24" borderId="1" xfId="0" applyFill="1" applyBorder="1" applyAlignment="1">
      <alignment wrapText="1"/>
    </xf>
    <xf numFmtId="4" fontId="0" fillId="24" borderId="1" xfId="0" applyNumberFormat="1" applyFill="1" applyBorder="1" applyAlignment="1">
      <alignment wrapText="1"/>
    </xf>
    <xf numFmtId="4" fontId="0" fillId="24" borderId="1" xfId="0" applyNumberFormat="1" applyFill="1" applyBorder="1"/>
    <xf numFmtId="14" fontId="0" fillId="24" borderId="1" xfId="0" applyNumberFormat="1" applyFill="1" applyBorder="1"/>
    <xf numFmtId="0" fontId="0" fillId="24" borderId="1" xfId="0" applyFill="1" applyBorder="1"/>
    <xf numFmtId="14" fontId="0" fillId="24" borderId="1" xfId="0" applyNumberFormat="1" applyFill="1" applyBorder="1" applyAlignment="1">
      <alignment wrapText="1"/>
    </xf>
    <xf numFmtId="168" fontId="0" fillId="24" borderId="1" xfId="0" applyNumberFormat="1" applyFill="1" applyBorder="1"/>
    <xf numFmtId="0" fontId="0" fillId="24" borderId="3" xfId="0" applyFill="1" applyBorder="1" applyAlignment="1">
      <alignment wrapText="1"/>
    </xf>
    <xf numFmtId="0" fontId="0" fillId="31" borderId="3" xfId="0" applyFill="1" applyBorder="1" applyAlignment="1">
      <alignment wrapText="1"/>
    </xf>
    <xf numFmtId="0" fontId="0" fillId="32" borderId="1" xfId="0" applyFill="1" applyBorder="1"/>
    <xf numFmtId="14" fontId="0" fillId="32" borderId="1" xfId="0" applyNumberFormat="1" applyFill="1" applyBorder="1"/>
    <xf numFmtId="0" fontId="0" fillId="32" borderId="1" xfId="0" applyFill="1" applyBorder="1" applyAlignment="1">
      <alignment wrapText="1"/>
    </xf>
    <xf numFmtId="168" fontId="0" fillId="32" borderId="1" xfId="0" applyNumberFormat="1" applyFill="1" applyBorder="1"/>
    <xf numFmtId="14" fontId="0" fillId="31" borderId="8" xfId="0" applyNumberFormat="1" applyFill="1" applyBorder="1"/>
    <xf numFmtId="14" fontId="0" fillId="0" borderId="0" xfId="0" applyNumberFormat="1"/>
    <xf numFmtId="0" fontId="41" fillId="31" borderId="3" xfId="0" applyFont="1" applyFill="1" applyBorder="1"/>
    <xf numFmtId="0" fontId="0" fillId="31" borderId="3" xfId="0" applyFill="1" applyBorder="1"/>
    <xf numFmtId="14" fontId="0" fillId="31" borderId="3" xfId="0" applyNumberFormat="1" applyFill="1" applyBorder="1"/>
    <xf numFmtId="0" fontId="31" fillId="32" borderId="1" xfId="0" applyFont="1" applyFill="1" applyBorder="1" applyAlignment="1">
      <alignment horizontal="center" vertical="center" wrapText="1"/>
    </xf>
    <xf numFmtId="0" fontId="31" fillId="32" borderId="1" xfId="0" applyFont="1" applyFill="1" applyBorder="1" applyAlignment="1">
      <alignment horizontal="left" vertical="center" wrapText="1"/>
    </xf>
    <xf numFmtId="0" fontId="32" fillId="32" borderId="1" xfId="0" applyFont="1" applyFill="1" applyBorder="1" applyAlignment="1">
      <alignment horizontal="center" vertical="center" wrapText="1"/>
    </xf>
    <xf numFmtId="0" fontId="31" fillId="32" borderId="1" xfId="0" applyFont="1" applyFill="1" applyBorder="1"/>
    <xf numFmtId="0" fontId="31" fillId="32" borderId="1" xfId="0" applyFont="1" applyFill="1" applyBorder="1" applyAlignment="1">
      <alignment vertical="center" wrapText="1"/>
    </xf>
    <xf numFmtId="4" fontId="0" fillId="32" borderId="1" xfId="0" applyNumberFormat="1" applyFill="1" applyBorder="1"/>
    <xf numFmtId="0" fontId="0" fillId="10" borderId="1" xfId="0" applyFill="1" applyBorder="1" applyAlignment="1">
      <alignment wrapText="1"/>
    </xf>
    <xf numFmtId="4" fontId="0" fillId="10" borderId="1" xfId="0" applyNumberFormat="1" applyFill="1" applyBorder="1"/>
    <xf numFmtId="14" fontId="0" fillId="10" borderId="1" xfId="0" applyNumberFormat="1" applyFill="1" applyBorder="1" applyAlignment="1">
      <alignment wrapText="1"/>
    </xf>
    <xf numFmtId="0" fontId="0" fillId="10" borderId="1" xfId="0" applyFill="1" applyBorder="1"/>
    <xf numFmtId="14" fontId="0" fillId="10" borderId="1" xfId="0" applyNumberFormat="1" applyFill="1" applyBorder="1"/>
    <xf numFmtId="0" fontId="0" fillId="12" borderId="1" xfId="0" applyFill="1" applyBorder="1"/>
    <xf numFmtId="0" fontId="0" fillId="10" borderId="8" xfId="0" applyFill="1" applyBorder="1" applyAlignment="1">
      <alignment wrapText="1"/>
    </xf>
    <xf numFmtId="0" fontId="0" fillId="10" borderId="6" xfId="0" applyFill="1" applyBorder="1" applyAlignment="1">
      <alignment wrapText="1"/>
    </xf>
    <xf numFmtId="4" fontId="0" fillId="10" borderId="8" xfId="0" applyNumberFormat="1" applyFill="1" applyBorder="1"/>
    <xf numFmtId="0" fontId="0" fillId="10" borderId="8" xfId="0" applyFill="1" applyBorder="1"/>
    <xf numFmtId="0" fontId="0" fillId="2" borderId="0" xfId="0" applyFill="1"/>
    <xf numFmtId="0" fontId="0" fillId="2" borderId="8" xfId="0" applyFill="1" applyBorder="1" applyAlignment="1">
      <alignment wrapText="1"/>
    </xf>
    <xf numFmtId="0" fontId="42" fillId="0" borderId="0" xfId="3" applyAlignment="1">
      <alignment wrapText="1"/>
    </xf>
    <xf numFmtId="0" fontId="45" fillId="0" borderId="0" xfId="0" applyFont="1"/>
    <xf numFmtId="166" fontId="45" fillId="0" borderId="0" xfId="1" applyFont="1"/>
    <xf numFmtId="169" fontId="0" fillId="30" borderId="1" xfId="0" applyNumberFormat="1" applyFont="1" applyFill="1" applyBorder="1"/>
    <xf numFmtId="0" fontId="0" fillId="30" borderId="1" xfId="0" applyFont="1" applyFill="1" applyBorder="1"/>
    <xf numFmtId="169" fontId="0" fillId="19" borderId="1" xfId="0" applyNumberFormat="1" applyFont="1" applyFill="1" applyBorder="1"/>
    <xf numFmtId="0" fontId="0" fillId="19" borderId="1" xfId="0" applyFont="1" applyFill="1" applyBorder="1"/>
    <xf numFmtId="0" fontId="0" fillId="19" borderId="1" xfId="0" applyFont="1" applyFill="1" applyBorder="1" applyAlignment="1">
      <alignment wrapText="1"/>
    </xf>
    <xf numFmtId="0" fontId="0" fillId="30" borderId="1" xfId="0" applyFont="1" applyFill="1" applyBorder="1" applyAlignment="1">
      <alignment wrapText="1"/>
    </xf>
    <xf numFmtId="166" fontId="31" fillId="18" borderId="1" xfId="1" applyFont="1" applyFill="1" applyBorder="1" applyAlignment="1">
      <alignment wrapText="1"/>
    </xf>
    <xf numFmtId="166" fontId="31" fillId="30" borderId="1" xfId="1" applyFont="1" applyFill="1" applyBorder="1" applyAlignment="1">
      <alignment wrapText="1"/>
    </xf>
    <xf numFmtId="166" fontId="31" fillId="17" borderId="1" xfId="1" applyFont="1" applyFill="1" applyBorder="1" applyAlignment="1">
      <alignment wrapText="1"/>
    </xf>
    <xf numFmtId="166" fontId="0" fillId="30" borderId="1" xfId="1" applyFont="1" applyFill="1" applyBorder="1"/>
    <xf numFmtId="0" fontId="0" fillId="22" borderId="1" xfId="0" applyFill="1" applyBorder="1" applyAlignment="1">
      <alignment wrapText="1"/>
    </xf>
    <xf numFmtId="0" fontId="0" fillId="22" borderId="1" xfId="0" applyFill="1" applyBorder="1"/>
    <xf numFmtId="166" fontId="0" fillId="22" borderId="1" xfId="1" applyFont="1" applyFill="1" applyBorder="1"/>
    <xf numFmtId="14" fontId="0" fillId="22" borderId="1" xfId="0" applyNumberFormat="1" applyFill="1" applyBorder="1"/>
    <xf numFmtId="0" fontId="0" fillId="20" borderId="1" xfId="0" applyFill="1" applyBorder="1" applyAlignment="1">
      <alignment wrapText="1"/>
    </xf>
    <xf numFmtId="166" fontId="0" fillId="20" borderId="1" xfId="1" applyFont="1" applyFill="1" applyBorder="1"/>
    <xf numFmtId="0" fontId="0" fillId="20" borderId="8" xfId="0" applyFill="1" applyBorder="1"/>
    <xf numFmtId="0" fontId="0" fillId="20" borderId="8" xfId="0" applyFill="1" applyBorder="1" applyAlignment="1">
      <alignment wrapText="1"/>
    </xf>
    <xf numFmtId="166" fontId="0" fillId="18" borderId="1" xfId="1" applyFont="1" applyFill="1" applyBorder="1"/>
    <xf numFmtId="0" fontId="31" fillId="35" borderId="1" xfId="0" applyFont="1" applyFill="1" applyBorder="1"/>
    <xf numFmtId="0" fontId="32" fillId="35" borderId="1" xfId="0" applyFont="1" applyFill="1" applyBorder="1" applyAlignment="1">
      <alignment horizontal="center" vertical="center" wrapText="1"/>
    </xf>
    <xf numFmtId="0" fontId="0" fillId="35" borderId="1" xfId="0" applyFill="1" applyBorder="1" applyAlignment="1">
      <alignment wrapText="1"/>
    </xf>
    <xf numFmtId="0" fontId="0" fillId="35" borderId="1" xfId="0" applyFill="1" applyBorder="1"/>
    <xf numFmtId="166" fontId="0" fillId="35" borderId="1" xfId="1" applyFont="1" applyFill="1" applyBorder="1"/>
    <xf numFmtId="166" fontId="0" fillId="20" borderId="3" xfId="1" applyFont="1" applyFill="1" applyBorder="1"/>
    <xf numFmtId="14" fontId="0" fillId="35" borderId="1" xfId="0" applyNumberFormat="1" applyFill="1" applyBorder="1"/>
    <xf numFmtId="0" fontId="31" fillId="35" borderId="1" xfId="0" applyFont="1" applyFill="1" applyBorder="1" applyAlignment="1">
      <alignment wrapText="1"/>
    </xf>
    <xf numFmtId="14" fontId="0" fillId="35" borderId="0" xfId="0" applyNumberFormat="1" applyFill="1" applyBorder="1"/>
    <xf numFmtId="14" fontId="0" fillId="35" borderId="0" xfId="0" applyNumberFormat="1" applyFill="1"/>
    <xf numFmtId="0" fontId="31" fillId="35" borderId="3" xfId="0" applyFont="1" applyFill="1" applyBorder="1"/>
    <xf numFmtId="0" fontId="32" fillId="35" borderId="3" xfId="0" applyFont="1" applyFill="1" applyBorder="1" applyAlignment="1">
      <alignment horizontal="center" vertical="center" wrapText="1"/>
    </xf>
    <xf numFmtId="0" fontId="0" fillId="35" borderId="3" xfId="0" applyFill="1" applyBorder="1" applyAlignment="1">
      <alignment wrapText="1"/>
    </xf>
    <xf numFmtId="0" fontId="0" fillId="35" borderId="3" xfId="0" applyFill="1" applyBorder="1"/>
    <xf numFmtId="166" fontId="0" fillId="35" borderId="3" xfId="1" applyFont="1" applyFill="1" applyBorder="1"/>
    <xf numFmtId="14" fontId="0" fillId="35" borderId="3" xfId="0" applyNumberFormat="1" applyFill="1" applyBorder="1"/>
    <xf numFmtId="0" fontId="31" fillId="35" borderId="3" xfId="0" applyFont="1" applyFill="1" applyBorder="1" applyAlignment="1">
      <alignment wrapText="1"/>
    </xf>
    <xf numFmtId="14" fontId="0" fillId="20" borderId="1" xfId="0" applyNumberFormat="1" applyFill="1" applyBorder="1" applyAlignment="1">
      <alignment wrapText="1"/>
    </xf>
    <xf numFmtId="0" fontId="0" fillId="22" borderId="2" xfId="0" applyFill="1" applyBorder="1"/>
    <xf numFmtId="0" fontId="31" fillId="35" borderId="1" xfId="0" applyFont="1" applyFill="1" applyBorder="1" applyAlignment="1">
      <alignment horizontal="center" vertical="center" wrapText="1"/>
    </xf>
    <xf numFmtId="166" fontId="0" fillId="17" borderId="1" xfId="1" applyFont="1" applyFill="1" applyBorder="1"/>
    <xf numFmtId="0" fontId="0" fillId="18" borderId="3" xfId="0" applyFill="1" applyBorder="1"/>
    <xf numFmtId="0" fontId="31" fillId="18" borderId="3" xfId="0" applyFont="1" applyFill="1" applyBorder="1" applyAlignment="1">
      <alignment horizontal="left" vertical="center" wrapText="1"/>
    </xf>
    <xf numFmtId="0" fontId="31" fillId="18" borderId="3" xfId="0" applyFont="1" applyFill="1" applyBorder="1" applyAlignment="1">
      <alignment horizontal="center" vertical="center" wrapText="1"/>
    </xf>
    <xf numFmtId="0" fontId="31" fillId="18" borderId="3" xfId="0" applyFont="1" applyFill="1" applyBorder="1"/>
    <xf numFmtId="0" fontId="31" fillId="18" borderId="3" xfId="0" applyFont="1" applyFill="1" applyBorder="1" applyAlignment="1">
      <alignment vertical="center" wrapText="1"/>
    </xf>
    <xf numFmtId="0" fontId="31" fillId="18" borderId="3" xfId="0" applyFont="1" applyFill="1" applyBorder="1" applyAlignment="1">
      <alignment wrapText="1"/>
    </xf>
    <xf numFmtId="166" fontId="31" fillId="18" borderId="3" xfId="1" applyFont="1" applyFill="1" applyBorder="1" applyAlignment="1">
      <alignment wrapText="1"/>
    </xf>
    <xf numFmtId="14" fontId="0" fillId="18" borderId="3" xfId="0" applyNumberFormat="1" applyFill="1" applyBorder="1"/>
    <xf numFmtId="0" fontId="0" fillId="18" borderId="3" xfId="0" applyFill="1" applyBorder="1" applyAlignment="1">
      <alignment wrapText="1"/>
    </xf>
    <xf numFmtId="0" fontId="0" fillId="18" borderId="6" xfId="0" applyFill="1" applyBorder="1"/>
    <xf numFmtId="0" fontId="30" fillId="34" borderId="1" xfId="0" applyFont="1" applyFill="1" applyBorder="1"/>
    <xf numFmtId="0" fontId="31" fillId="18" borderId="8" xfId="0" applyFont="1" applyFill="1" applyBorder="1"/>
    <xf numFmtId="0" fontId="32" fillId="18" borderId="3" xfId="0" applyFont="1" applyFill="1" applyBorder="1" applyAlignment="1">
      <alignment horizontal="center" vertical="center" wrapText="1"/>
    </xf>
    <xf numFmtId="166" fontId="31" fillId="22" borderId="1" xfId="1" applyFont="1" applyFill="1" applyBorder="1" applyAlignment="1">
      <alignment wrapText="1"/>
    </xf>
    <xf numFmtId="0" fontId="29" fillId="18" borderId="1" xfId="0" applyFont="1" applyFill="1" applyBorder="1" applyAlignment="1">
      <alignment wrapText="1"/>
    </xf>
    <xf numFmtId="0" fontId="31" fillId="22" borderId="1" xfId="0" applyFont="1" applyFill="1" applyBorder="1" applyAlignment="1">
      <alignment vertical="center" wrapText="1"/>
    </xf>
    <xf numFmtId="0" fontId="0" fillId="22" borderId="6" xfId="0" applyFill="1" applyBorder="1"/>
    <xf numFmtId="0" fontId="30" fillId="34" borderId="6" xfId="0" applyFont="1" applyFill="1" applyBorder="1"/>
    <xf numFmtId="0" fontId="31" fillId="22" borderId="6" xfId="0" applyFont="1" applyFill="1" applyBorder="1" applyAlignment="1">
      <alignment horizontal="left" vertical="center" wrapText="1"/>
    </xf>
    <xf numFmtId="0" fontId="32" fillId="22" borderId="6" xfId="0" applyFont="1" applyFill="1" applyBorder="1" applyAlignment="1">
      <alignment horizontal="center" vertical="center" wrapText="1"/>
    </xf>
    <xf numFmtId="0" fontId="31" fillId="22" borderId="6" xfId="0" applyFont="1" applyFill="1" applyBorder="1" applyAlignment="1">
      <alignment horizontal="center" vertical="center" wrapText="1"/>
    </xf>
    <xf numFmtId="0" fontId="31" fillId="22" borderId="6" xfId="0" applyFont="1" applyFill="1" applyBorder="1"/>
    <xf numFmtId="0" fontId="31" fillId="22" borderId="6" xfId="0" applyFont="1" applyFill="1" applyBorder="1" applyAlignment="1">
      <alignment vertical="center" wrapText="1"/>
    </xf>
    <xf numFmtId="0" fontId="31" fillId="22" borderId="6" xfId="0" applyFont="1" applyFill="1" applyBorder="1" applyAlignment="1">
      <alignment wrapText="1"/>
    </xf>
    <xf numFmtId="41" fontId="0" fillId="0" borderId="0" xfId="4" applyFont="1"/>
    <xf numFmtId="166" fontId="0" fillId="0" borderId="0" xfId="0" applyNumberFormat="1"/>
    <xf numFmtId="43" fontId="0" fillId="0" borderId="0" xfId="0" applyNumberFormat="1"/>
    <xf numFmtId="0" fontId="31" fillId="11" borderId="1" xfId="0" applyFont="1" applyFill="1" applyBorder="1" applyAlignment="1">
      <alignment horizontal="center" vertical="center" wrapText="1"/>
    </xf>
    <xf numFmtId="0" fontId="31" fillId="10" borderId="1" xfId="0" applyFont="1" applyFill="1" applyBorder="1" applyAlignment="1">
      <alignment horizontal="center" vertical="center" wrapText="1"/>
    </xf>
    <xf numFmtId="0" fontId="32" fillId="10" borderId="1" xfId="0" applyFont="1" applyFill="1" applyBorder="1" applyAlignment="1">
      <alignment horizontal="center" vertical="center" wrapText="1"/>
    </xf>
    <xf numFmtId="0" fontId="31" fillId="10" borderId="1" xfId="0" applyFont="1" applyFill="1" applyBorder="1" applyAlignment="1">
      <alignment vertical="center" wrapText="1"/>
    </xf>
    <xf numFmtId="0" fontId="32" fillId="11" borderId="1" xfId="0" applyFont="1" applyFill="1" applyBorder="1" applyAlignment="1">
      <alignment horizontal="center" vertical="center" wrapText="1"/>
    </xf>
    <xf numFmtId="0" fontId="31" fillId="11" borderId="1" xfId="0" applyFont="1" applyFill="1" applyBorder="1" applyAlignment="1">
      <alignment vertical="center" wrapText="1"/>
    </xf>
    <xf numFmtId="166" fontId="0" fillId="11" borderId="1" xfId="1" applyFont="1" applyFill="1" applyBorder="1"/>
    <xf numFmtId="0" fontId="0" fillId="11" borderId="1" xfId="0" applyFill="1" applyBorder="1"/>
    <xf numFmtId="14" fontId="0" fillId="11" borderId="1" xfId="0" applyNumberFormat="1" applyFill="1" applyBorder="1" applyAlignment="1">
      <alignment wrapText="1"/>
    </xf>
    <xf numFmtId="14" fontId="0" fillId="11" borderId="1" xfId="0" applyNumberFormat="1" applyFill="1" applyBorder="1"/>
    <xf numFmtId="0" fontId="31" fillId="11" borderId="1" xfId="0" applyFont="1" applyFill="1" applyBorder="1" applyAlignment="1">
      <alignment wrapText="1"/>
    </xf>
    <xf numFmtId="0" fontId="0" fillId="11" borderId="1" xfId="0" applyFill="1" applyBorder="1" applyAlignment="1">
      <alignment wrapText="1"/>
    </xf>
    <xf numFmtId="166" fontId="0" fillId="32" borderId="1" xfId="1" applyFont="1" applyFill="1" applyBorder="1"/>
    <xf numFmtId="14" fontId="0" fillId="32" borderId="1" xfId="0" applyNumberFormat="1" applyFill="1" applyBorder="1" applyAlignment="1">
      <alignment wrapText="1"/>
    </xf>
    <xf numFmtId="0" fontId="31" fillId="32" borderId="3" xfId="0" applyFont="1" applyFill="1" applyBorder="1" applyAlignment="1">
      <alignment horizontal="center" vertical="center" wrapText="1"/>
    </xf>
    <xf numFmtId="0" fontId="0" fillId="32" borderId="3" xfId="0" applyFill="1" applyBorder="1"/>
    <xf numFmtId="0" fontId="0" fillId="32" borderId="3" xfId="0" applyFill="1" applyBorder="1" applyAlignment="1">
      <alignment wrapText="1"/>
    </xf>
    <xf numFmtId="14" fontId="0" fillId="32" borderId="3" xfId="0" applyNumberFormat="1" applyFill="1" applyBorder="1"/>
    <xf numFmtId="0" fontId="0" fillId="0" borderId="1" xfId="0" applyBorder="1"/>
    <xf numFmtId="0" fontId="0" fillId="10" borderId="9" xfId="0" applyFont="1" applyFill="1" applyBorder="1" applyAlignment="1">
      <alignment wrapText="1"/>
    </xf>
    <xf numFmtId="0" fontId="0" fillId="2" borderId="1" xfId="0" applyFill="1" applyBorder="1"/>
    <xf numFmtId="0" fontId="32" fillId="32" borderId="3" xfId="0" applyFont="1" applyFill="1" applyBorder="1" applyAlignment="1">
      <alignment horizontal="center" vertical="center" wrapText="1"/>
    </xf>
    <xf numFmtId="14" fontId="0" fillId="32" borderId="3" xfId="0" applyNumberFormat="1" applyFill="1" applyBorder="1" applyAlignment="1">
      <alignment wrapText="1"/>
    </xf>
    <xf numFmtId="0" fontId="31" fillId="36" borderId="1" xfId="0" applyFont="1" applyFill="1" applyBorder="1" applyAlignment="1">
      <alignment horizontal="left" vertical="center" wrapText="1"/>
    </xf>
    <xf numFmtId="0" fontId="31" fillId="36" borderId="1" xfId="0" applyFont="1" applyFill="1" applyBorder="1" applyAlignment="1">
      <alignment horizontal="center" vertical="center" wrapText="1"/>
    </xf>
    <xf numFmtId="0" fontId="32" fillId="36" borderId="1" xfId="0" applyFont="1" applyFill="1" applyBorder="1" applyAlignment="1">
      <alignment horizontal="center" vertical="center" wrapText="1"/>
    </xf>
    <xf numFmtId="0" fontId="0" fillId="36" borderId="1" xfId="0" applyFill="1" applyBorder="1"/>
    <xf numFmtId="0" fontId="0" fillId="36" borderId="1" xfId="0" applyFill="1" applyBorder="1" applyAlignment="1">
      <alignment wrapText="1"/>
    </xf>
    <xf numFmtId="14" fontId="0" fillId="36" borderId="1" xfId="0" applyNumberFormat="1" applyFill="1" applyBorder="1"/>
    <xf numFmtId="14" fontId="0" fillId="36" borderId="1" xfId="0" applyNumberFormat="1" applyFill="1" applyBorder="1" applyAlignment="1">
      <alignment wrapText="1"/>
    </xf>
    <xf numFmtId="0" fontId="0" fillId="36" borderId="3" xfId="0" applyFill="1" applyBorder="1" applyAlignment="1">
      <alignment wrapText="1"/>
    </xf>
    <xf numFmtId="0" fontId="31" fillId="36" borderId="6" xfId="0" applyFont="1" applyFill="1" applyBorder="1" applyAlignment="1">
      <alignment horizontal="center" vertical="center" wrapText="1"/>
    </xf>
    <xf numFmtId="0" fontId="30" fillId="34" borderId="8" xfId="0" applyFont="1" applyFill="1" applyBorder="1" applyAlignment="1">
      <alignment horizontal="center" wrapText="1"/>
    </xf>
    <xf numFmtId="0" fontId="0" fillId="36" borderId="3" xfId="0" applyFill="1" applyBorder="1"/>
    <xf numFmtId="0" fontId="0" fillId="36" borderId="8" xfId="0" applyFill="1" applyBorder="1"/>
    <xf numFmtId="0" fontId="31" fillId="36" borderId="8" xfId="0" applyFont="1" applyFill="1" applyBorder="1" applyAlignment="1">
      <alignment horizontal="left" vertical="center" wrapText="1"/>
    </xf>
    <xf numFmtId="0" fontId="32" fillId="36" borderId="8" xfId="0" applyFont="1" applyFill="1" applyBorder="1" applyAlignment="1">
      <alignment horizontal="center" vertical="center" wrapText="1"/>
    </xf>
    <xf numFmtId="0" fontId="0" fillId="36" borderId="13" xfId="0" applyFont="1" applyFill="1" applyBorder="1" applyAlignment="1">
      <alignment wrapText="1"/>
    </xf>
    <xf numFmtId="0" fontId="31" fillId="36" borderId="3" xfId="0" applyFont="1" applyFill="1" applyBorder="1" applyAlignment="1">
      <alignment horizontal="center" vertical="center" wrapText="1"/>
    </xf>
    <xf numFmtId="0" fontId="32" fillId="36" borderId="3" xfId="0" applyFont="1" applyFill="1" applyBorder="1" applyAlignment="1">
      <alignment horizontal="center" vertical="center" wrapText="1"/>
    </xf>
    <xf numFmtId="14" fontId="0" fillId="36" borderId="3" xfId="0" applyNumberFormat="1" applyFill="1" applyBorder="1"/>
    <xf numFmtId="0" fontId="31" fillId="36" borderId="1" xfId="0" applyFont="1" applyFill="1" applyBorder="1"/>
    <xf numFmtId="0" fontId="31" fillId="36" borderId="1" xfId="0" applyFont="1" applyFill="1" applyBorder="1" applyAlignment="1">
      <alignment vertical="center" wrapText="1"/>
    </xf>
    <xf numFmtId="0" fontId="31" fillId="36" borderId="1" xfId="0" applyFont="1" applyFill="1" applyBorder="1" applyAlignment="1">
      <alignment wrapText="1"/>
    </xf>
    <xf numFmtId="14" fontId="32" fillId="36" borderId="1" xfId="0" applyNumberFormat="1" applyFont="1" applyFill="1" applyBorder="1" applyAlignment="1">
      <alignment horizontal="center" vertical="center" wrapText="1"/>
    </xf>
    <xf numFmtId="0" fontId="31" fillId="31" borderId="1" xfId="0" applyFont="1" applyFill="1" applyBorder="1" applyAlignment="1">
      <alignment wrapText="1"/>
    </xf>
    <xf numFmtId="14" fontId="32" fillId="31" borderId="1" xfId="0" applyNumberFormat="1" applyFont="1" applyFill="1" applyBorder="1" applyAlignment="1">
      <alignment horizontal="center" vertical="center" wrapText="1"/>
    </xf>
    <xf numFmtId="42" fontId="19" fillId="0" borderId="0" xfId="5" applyFont="1"/>
    <xf numFmtId="14" fontId="32" fillId="20" borderId="1" xfId="0" applyNumberFormat="1" applyFont="1" applyFill="1" applyBorder="1" applyAlignment="1">
      <alignment horizontal="center" vertical="center" wrapText="1"/>
    </xf>
    <xf numFmtId="0" fontId="0" fillId="20" borderId="3" xfId="0" applyFill="1" applyBorder="1" applyAlignment="1">
      <alignment wrapText="1"/>
    </xf>
    <xf numFmtId="0" fontId="31" fillId="20" borderId="1" xfId="0" applyFont="1" applyFill="1" applyBorder="1" applyAlignment="1">
      <alignment horizontal="center" vertical="center" wrapText="1"/>
    </xf>
    <xf numFmtId="0" fontId="31" fillId="20" borderId="1" xfId="0" applyFont="1" applyFill="1" applyBorder="1" applyAlignment="1">
      <alignment horizontal="left" vertical="center" wrapText="1"/>
    </xf>
    <xf numFmtId="0" fontId="32" fillId="20" borderId="1" xfId="0" applyFont="1" applyFill="1" applyBorder="1" applyAlignment="1">
      <alignment horizontal="center" vertical="center" wrapText="1"/>
    </xf>
    <xf numFmtId="0" fontId="31" fillId="20" borderId="1" xfId="0" applyFont="1" applyFill="1" applyBorder="1"/>
    <xf numFmtId="0" fontId="31" fillId="20" borderId="1" xfId="0" applyFont="1" applyFill="1" applyBorder="1" applyAlignment="1">
      <alignment vertical="center" wrapText="1"/>
    </xf>
    <xf numFmtId="0" fontId="31" fillId="20" borderId="1" xfId="0" applyFont="1" applyFill="1" applyBorder="1" applyAlignment="1">
      <alignment wrapText="1"/>
    </xf>
    <xf numFmtId="0" fontId="31" fillId="20" borderId="3" xfId="0" applyFont="1" applyFill="1" applyBorder="1" applyAlignment="1">
      <alignment vertical="center" wrapText="1"/>
    </xf>
    <xf numFmtId="0" fontId="31" fillId="20" borderId="3" xfId="0" applyFont="1" applyFill="1" applyBorder="1"/>
    <xf numFmtId="0" fontId="31" fillId="20" borderId="3" xfId="0" applyFont="1" applyFill="1" applyBorder="1" applyAlignment="1">
      <alignment wrapText="1"/>
    </xf>
    <xf numFmtId="0" fontId="0" fillId="20" borderId="1" xfId="0" applyFill="1" applyBorder="1"/>
    <xf numFmtId="14" fontId="0" fillId="20" borderId="1" xfId="0" applyNumberFormat="1" applyFill="1" applyBorder="1"/>
    <xf numFmtId="14" fontId="0" fillId="20" borderId="3" xfId="0" applyNumberFormat="1" applyFill="1" applyBorder="1"/>
    <xf numFmtId="0" fontId="0" fillId="20" borderId="3" xfId="0" applyFill="1" applyBorder="1"/>
    <xf numFmtId="0" fontId="31" fillId="20" borderId="3" xfId="0" applyFont="1" applyFill="1" applyBorder="1" applyAlignment="1">
      <alignment horizontal="left" vertical="center" wrapText="1"/>
    </xf>
    <xf numFmtId="0" fontId="30" fillId="34" borderId="1" xfId="0" applyFont="1" applyFill="1" applyBorder="1" applyAlignment="1">
      <alignment horizontal="center" wrapText="1"/>
    </xf>
    <xf numFmtId="3" fontId="31" fillId="20" borderId="0" xfId="0" applyNumberFormat="1" applyFont="1" applyFill="1" applyBorder="1"/>
    <xf numFmtId="0" fontId="30" fillId="34" borderId="3" xfId="0" applyFont="1" applyFill="1" applyBorder="1" applyAlignment="1">
      <alignment horizontal="center" wrapText="1"/>
    </xf>
    <xf numFmtId="0" fontId="31" fillId="20" borderId="3" xfId="0" applyFont="1" applyFill="1" applyBorder="1" applyAlignment="1">
      <alignment horizontal="center" vertical="center" wrapText="1"/>
    </xf>
    <xf numFmtId="0" fontId="32" fillId="20" borderId="3" xfId="0" applyFont="1" applyFill="1" applyBorder="1" applyAlignment="1">
      <alignment horizontal="center" vertical="center" wrapText="1"/>
    </xf>
    <xf numFmtId="0" fontId="55" fillId="20" borderId="3" xfId="0" applyFont="1" applyFill="1" applyBorder="1" applyAlignment="1">
      <alignment horizontal="center" vertical="center" wrapText="1"/>
    </xf>
    <xf numFmtId="14" fontId="32" fillId="20" borderId="3" xfId="0" applyNumberFormat="1" applyFont="1" applyFill="1" applyBorder="1" applyAlignment="1">
      <alignment horizontal="center" vertical="center" wrapText="1"/>
    </xf>
    <xf numFmtId="0" fontId="0" fillId="37" borderId="3" xfId="0" applyFill="1" applyBorder="1"/>
    <xf numFmtId="0" fontId="0" fillId="37" borderId="0" xfId="0" applyFill="1"/>
    <xf numFmtId="0" fontId="0" fillId="37" borderId="1" xfId="0" applyFill="1" applyBorder="1"/>
    <xf numFmtId="0" fontId="0" fillId="31" borderId="9" xfId="0" applyFont="1" applyFill="1" applyBorder="1" applyAlignment="1">
      <alignment wrapText="1"/>
    </xf>
    <xf numFmtId="0" fontId="0" fillId="20" borderId="9" xfId="0" applyFont="1" applyFill="1" applyBorder="1" applyAlignment="1">
      <alignment wrapText="1"/>
    </xf>
    <xf numFmtId="0" fontId="0" fillId="20" borderId="5" xfId="0" applyFont="1" applyFill="1" applyBorder="1" applyAlignment="1">
      <alignment wrapText="1"/>
    </xf>
    <xf numFmtId="0" fontId="0" fillId="37" borderId="4" xfId="0" applyFill="1" applyBorder="1"/>
    <xf numFmtId="0" fontId="0" fillId="37" borderId="2" xfId="0" applyFill="1" applyBorder="1"/>
    <xf numFmtId="0" fontId="0" fillId="0" borderId="1" xfId="0" applyFill="1" applyBorder="1"/>
    <xf numFmtId="0" fontId="0" fillId="0" borderId="0" xfId="0" applyBorder="1"/>
    <xf numFmtId="0" fontId="31" fillId="38" borderId="3" xfId="0" applyFont="1" applyFill="1" applyBorder="1" applyAlignment="1">
      <alignment horizontal="left" vertical="center" wrapText="1"/>
    </xf>
    <xf numFmtId="0" fontId="31" fillId="38" borderId="3" xfId="0" applyFont="1" applyFill="1" applyBorder="1" applyAlignment="1">
      <alignment horizontal="center" vertical="center" wrapText="1"/>
    </xf>
    <xf numFmtId="0" fontId="58" fillId="38" borderId="3" xfId="0" applyFont="1" applyFill="1" applyBorder="1" applyAlignment="1">
      <alignment horizontal="center" vertical="center" wrapText="1"/>
    </xf>
    <xf numFmtId="3" fontId="31" fillId="38" borderId="3" xfId="0" applyNumberFormat="1" applyFont="1" applyFill="1" applyBorder="1" applyAlignment="1">
      <alignment horizontal="center" vertical="center" wrapText="1"/>
    </xf>
    <xf numFmtId="0" fontId="31" fillId="38" borderId="1" xfId="0" applyFont="1" applyFill="1" applyBorder="1"/>
    <xf numFmtId="0" fontId="31" fillId="38" borderId="1" xfId="0" applyFont="1" applyFill="1" applyBorder="1" applyAlignment="1">
      <alignment vertical="center" wrapText="1"/>
    </xf>
    <xf numFmtId="0" fontId="31" fillId="38" borderId="1" xfId="0" applyFont="1" applyFill="1" applyBorder="1" applyAlignment="1">
      <alignment wrapText="1"/>
    </xf>
    <xf numFmtId="0" fontId="0" fillId="38" borderId="1" xfId="0" applyFill="1" applyBorder="1"/>
    <xf numFmtId="14" fontId="0" fillId="38" borderId="1" xfId="0" applyNumberFormat="1" applyFill="1" applyBorder="1"/>
    <xf numFmtId="0" fontId="55" fillId="38" borderId="1" xfId="0" applyFont="1" applyFill="1" applyBorder="1" applyAlignment="1">
      <alignment horizontal="center" vertical="center" wrapText="1"/>
    </xf>
    <xf numFmtId="0" fontId="32" fillId="38" borderId="1" xfId="0" applyFont="1" applyFill="1" applyBorder="1" applyAlignment="1">
      <alignment horizontal="center" vertical="center" wrapText="1"/>
    </xf>
    <xf numFmtId="14" fontId="32" fillId="38" borderId="1" xfId="0" applyNumberFormat="1" applyFont="1" applyFill="1" applyBorder="1" applyAlignment="1">
      <alignment horizontal="center" vertical="center" wrapText="1"/>
    </xf>
    <xf numFmtId="0" fontId="0" fillId="38" borderId="9" xfId="0" applyFont="1" applyFill="1" applyBorder="1" applyAlignment="1">
      <alignment wrapText="1"/>
    </xf>
    <xf numFmtId="0" fontId="0" fillId="38" borderId="2" xfId="0" applyFill="1" applyBorder="1"/>
    <xf numFmtId="0" fontId="31" fillId="17" borderId="1" xfId="0" applyFont="1" applyFill="1" applyBorder="1" applyAlignment="1">
      <alignment horizontal="center" wrapText="1"/>
    </xf>
    <xf numFmtId="14" fontId="0" fillId="17" borderId="1" xfId="0" applyNumberFormat="1" applyFill="1" applyBorder="1" applyAlignment="1">
      <alignment horizontal="right"/>
    </xf>
    <xf numFmtId="14" fontId="55" fillId="38" borderId="1" xfId="0" applyNumberFormat="1" applyFont="1" applyFill="1" applyBorder="1" applyAlignment="1">
      <alignment horizontal="center" vertical="center" wrapText="1"/>
    </xf>
    <xf numFmtId="0" fontId="55" fillId="12" borderId="1" xfId="0" applyFont="1" applyFill="1" applyBorder="1" applyAlignment="1">
      <alignment horizontal="center" vertical="center" wrapText="1"/>
    </xf>
    <xf numFmtId="3" fontId="31" fillId="20" borderId="1" xfId="0" applyNumberFormat="1" applyFont="1" applyFill="1" applyBorder="1"/>
    <xf numFmtId="3" fontId="31" fillId="20" borderId="3" xfId="0" applyNumberFormat="1" applyFont="1" applyFill="1" applyBorder="1"/>
    <xf numFmtId="0" fontId="31" fillId="38" borderId="3" xfId="0" applyFont="1" applyFill="1" applyBorder="1"/>
    <xf numFmtId="0" fontId="31" fillId="38" borderId="3" xfId="0" applyFont="1" applyFill="1" applyBorder="1" applyAlignment="1">
      <alignment vertical="center" wrapText="1"/>
    </xf>
    <xf numFmtId="0" fontId="31" fillId="38" borderId="3" xfId="0" applyFont="1" applyFill="1" applyBorder="1" applyAlignment="1">
      <alignment wrapText="1"/>
    </xf>
    <xf numFmtId="0" fontId="0" fillId="38" borderId="3" xfId="0" applyFill="1" applyBorder="1"/>
    <xf numFmtId="14" fontId="0" fillId="38" borderId="3" xfId="0" applyNumberFormat="1" applyFill="1" applyBorder="1"/>
    <xf numFmtId="14" fontId="0" fillId="12" borderId="3" xfId="0" applyNumberFormat="1" applyFill="1" applyBorder="1"/>
    <xf numFmtId="0" fontId="55" fillId="12" borderId="3" xfId="0" applyFont="1" applyFill="1" applyBorder="1" applyAlignment="1">
      <alignment horizontal="center" vertical="center" wrapText="1"/>
    </xf>
    <xf numFmtId="0" fontId="55" fillId="38" borderId="3" xfId="0" applyFont="1" applyFill="1" applyBorder="1" applyAlignment="1">
      <alignment horizontal="center" vertical="center" wrapText="1"/>
    </xf>
    <xf numFmtId="14" fontId="55" fillId="38" borderId="3" xfId="0" applyNumberFormat="1" applyFont="1" applyFill="1" applyBorder="1" applyAlignment="1">
      <alignment horizontal="center" vertical="center" wrapText="1"/>
    </xf>
    <xf numFmtId="0" fontId="0" fillId="38" borderId="5" xfId="0" applyFont="1" applyFill="1" applyBorder="1" applyAlignment="1">
      <alignment wrapText="1"/>
    </xf>
    <xf numFmtId="0" fontId="32" fillId="12" borderId="3" xfId="0" applyFont="1" applyFill="1" applyBorder="1" applyAlignment="1">
      <alignment horizontal="center" vertical="center" wrapText="1"/>
    </xf>
    <xf numFmtId="0" fontId="31" fillId="39" borderId="1" xfId="0" applyFont="1" applyFill="1" applyBorder="1" applyAlignment="1">
      <alignment horizontal="left" vertical="center" wrapText="1"/>
    </xf>
    <xf numFmtId="0" fontId="31" fillId="39" borderId="1" xfId="0" applyFont="1" applyFill="1" applyBorder="1" applyAlignment="1">
      <alignment horizontal="center" vertical="center" wrapText="1"/>
    </xf>
    <xf numFmtId="0" fontId="58" fillId="39" borderId="1" xfId="0" applyFont="1" applyFill="1" applyBorder="1" applyAlignment="1">
      <alignment horizontal="center" vertical="center" wrapText="1"/>
    </xf>
    <xf numFmtId="3" fontId="31" fillId="39" borderId="1" xfId="0" applyNumberFormat="1" applyFont="1" applyFill="1" applyBorder="1" applyAlignment="1">
      <alignment horizontal="center" vertical="center" wrapText="1"/>
    </xf>
    <xf numFmtId="0" fontId="31" fillId="39" borderId="1" xfId="0" applyFont="1" applyFill="1" applyBorder="1"/>
    <xf numFmtId="0" fontId="31" fillId="39" borderId="1" xfId="0" applyFont="1" applyFill="1" applyBorder="1" applyAlignment="1">
      <alignment vertical="center" wrapText="1"/>
    </xf>
    <xf numFmtId="0" fontId="31" fillId="39" borderId="1" xfId="0" applyFont="1" applyFill="1" applyBorder="1" applyAlignment="1">
      <alignment wrapText="1"/>
    </xf>
    <xf numFmtId="0" fontId="0" fillId="39" borderId="1" xfId="0" applyFill="1" applyBorder="1"/>
    <xf numFmtId="14" fontId="0" fillId="39" borderId="1" xfId="0" applyNumberFormat="1" applyFill="1" applyBorder="1"/>
    <xf numFmtId="0" fontId="55" fillId="39" borderId="1" xfId="0" applyFont="1" applyFill="1" applyBorder="1" applyAlignment="1">
      <alignment horizontal="center" vertical="center" wrapText="1"/>
    </xf>
    <xf numFmtId="14" fontId="55" fillId="39" borderId="1" xfId="0" applyNumberFormat="1" applyFont="1" applyFill="1" applyBorder="1" applyAlignment="1">
      <alignment horizontal="center" vertical="center" wrapText="1"/>
    </xf>
    <xf numFmtId="0" fontId="0" fillId="39" borderId="1" xfId="0" applyFont="1" applyFill="1" applyBorder="1" applyAlignment="1">
      <alignment wrapText="1"/>
    </xf>
    <xf numFmtId="0" fontId="32" fillId="39" borderId="1" xfId="0" applyFont="1" applyFill="1" applyBorder="1" applyAlignment="1">
      <alignment horizontal="center" vertical="center" wrapText="1"/>
    </xf>
    <xf numFmtId="0" fontId="0" fillId="12" borderId="1" xfId="0" applyFill="1" applyBorder="1" applyAlignment="1">
      <alignment wrapText="1"/>
    </xf>
    <xf numFmtId="0" fontId="0" fillId="12" borderId="1" xfId="0" applyFill="1" applyBorder="1" applyAlignment="1">
      <alignment horizontal="center" wrapText="1"/>
    </xf>
    <xf numFmtId="3" fontId="31" fillId="6" borderId="6" xfId="0" applyNumberFormat="1" applyFont="1" applyFill="1" applyBorder="1" applyAlignment="1">
      <alignment horizontal="center" wrapText="1"/>
    </xf>
    <xf numFmtId="3" fontId="31" fillId="6" borderId="8" xfId="0" applyNumberFormat="1" applyFont="1" applyFill="1" applyBorder="1" applyAlignment="1">
      <alignment horizontal="center" wrapText="1"/>
    </xf>
    <xf numFmtId="14" fontId="0" fillId="39" borderId="1" xfId="0" applyNumberFormat="1" applyFill="1" applyBorder="1" applyAlignment="1">
      <alignment horizontal="right"/>
    </xf>
    <xf numFmtId="0" fontId="58" fillId="23" borderId="1" xfId="0" applyFont="1" applyFill="1" applyBorder="1" applyAlignment="1">
      <alignment horizontal="center" vertical="center" wrapText="1"/>
    </xf>
    <xf numFmtId="3" fontId="31" fillId="23" borderId="1" xfId="0" applyNumberFormat="1" applyFont="1" applyFill="1" applyBorder="1" applyAlignment="1">
      <alignment horizontal="center" vertical="center" wrapText="1"/>
    </xf>
    <xf numFmtId="0" fontId="31" fillId="23" borderId="1" xfId="0" applyFont="1" applyFill="1" applyBorder="1" applyAlignment="1">
      <alignment vertical="center" wrapText="1"/>
    </xf>
    <xf numFmtId="43" fontId="31" fillId="23" borderId="1" xfId="7" applyNumberFormat="1" applyFont="1" applyFill="1" applyBorder="1" applyAlignment="1">
      <alignment horizontal="center" wrapText="1"/>
    </xf>
    <xf numFmtId="14" fontId="0" fillId="23" borderId="1" xfId="0" applyNumberFormat="1" applyFill="1" applyBorder="1"/>
    <xf numFmtId="0" fontId="0" fillId="23" borderId="1" xfId="0" applyFill="1" applyBorder="1"/>
    <xf numFmtId="0" fontId="55" fillId="23" borderId="1" xfId="0" applyFont="1" applyFill="1" applyBorder="1" applyAlignment="1">
      <alignment horizontal="center" vertical="center" wrapText="1"/>
    </xf>
    <xf numFmtId="14" fontId="55" fillId="23" borderId="1" xfId="0" applyNumberFormat="1" applyFont="1" applyFill="1" applyBorder="1" applyAlignment="1">
      <alignment horizontal="center" vertical="center" wrapText="1"/>
    </xf>
    <xf numFmtId="0" fontId="0" fillId="23" borderId="1" xfId="0" applyFont="1" applyFill="1" applyBorder="1" applyAlignment="1">
      <alignment wrapText="1"/>
    </xf>
    <xf numFmtId="166" fontId="31" fillId="14" borderId="1" xfId="1" applyFont="1" applyFill="1" applyBorder="1" applyAlignment="1">
      <alignment wrapText="1"/>
    </xf>
    <xf numFmtId="0" fontId="31" fillId="23" borderId="0" xfId="0" applyFont="1" applyFill="1" applyBorder="1" applyAlignment="1">
      <alignment horizontal="center" vertical="center" wrapText="1"/>
    </xf>
    <xf numFmtId="0" fontId="31" fillId="23" borderId="6" xfId="0" applyFont="1" applyFill="1" applyBorder="1" applyAlignment="1">
      <alignment horizontal="left" vertical="center" wrapText="1"/>
    </xf>
    <xf numFmtId="0" fontId="31" fillId="23" borderId="6" xfId="0" applyFont="1" applyFill="1" applyBorder="1" applyAlignment="1">
      <alignment horizontal="center" vertical="center" wrapText="1"/>
    </xf>
    <xf numFmtId="0" fontId="0" fillId="23" borderId="1" xfId="0" applyFill="1" applyBorder="1" applyAlignment="1">
      <alignment wrapText="1"/>
    </xf>
    <xf numFmtId="0" fontId="58" fillId="23" borderId="8" xfId="0" applyFont="1" applyFill="1" applyBorder="1" applyAlignment="1">
      <alignment horizontal="center" vertical="center" wrapText="1"/>
    </xf>
    <xf numFmtId="0" fontId="10" fillId="0" borderId="1" xfId="0" applyFont="1" applyBorder="1" applyAlignment="1">
      <alignment wrapText="1"/>
    </xf>
    <xf numFmtId="166" fontId="0" fillId="14" borderId="1" xfId="1" applyFont="1" applyFill="1" applyBorder="1"/>
    <xf numFmtId="14" fontId="0" fillId="14" borderId="1" xfId="0" applyNumberFormat="1" applyFill="1" applyBorder="1"/>
    <xf numFmtId="0" fontId="32" fillId="14" borderId="1" xfId="0" applyFont="1" applyFill="1" applyBorder="1" applyAlignment="1">
      <alignment horizontal="center" vertical="center" wrapText="1"/>
    </xf>
    <xf numFmtId="0" fontId="0" fillId="14" borderId="1" xfId="0" applyFill="1" applyBorder="1" applyAlignment="1">
      <alignment wrapText="1"/>
    </xf>
    <xf numFmtId="0" fontId="0" fillId="0" borderId="1" xfId="0" applyBorder="1" applyAlignment="1">
      <alignment wrapText="1"/>
    </xf>
    <xf numFmtId="0" fontId="26" fillId="0" borderId="1" xfId="0" applyFont="1" applyBorder="1" applyAlignment="1">
      <alignment horizontal="justify" vertical="center"/>
    </xf>
    <xf numFmtId="0" fontId="10" fillId="0" borderId="1" xfId="0" applyFont="1" applyBorder="1" applyAlignment="1">
      <alignment horizontal="center" vertical="center" wrapText="1"/>
    </xf>
    <xf numFmtId="14" fontId="0" fillId="0" borderId="1" xfId="0" applyNumberFormat="1" applyBorder="1"/>
    <xf numFmtId="0" fontId="30" fillId="2" borderId="3" xfId="0" applyFont="1" applyFill="1" applyBorder="1" applyAlignment="1">
      <alignment horizontal="center" vertical="center" wrapText="1"/>
    </xf>
    <xf numFmtId="3" fontId="30" fillId="2" borderId="3" xfId="0" applyNumberFormat="1" applyFont="1" applyFill="1" applyBorder="1" applyAlignment="1">
      <alignment horizontal="center" vertical="center" wrapText="1"/>
    </xf>
    <xf numFmtId="0" fontId="0" fillId="0" borderId="3" xfId="0" applyBorder="1"/>
    <xf numFmtId="0" fontId="10" fillId="0" borderId="1" xfId="0" applyFont="1" applyBorder="1" applyAlignment="1">
      <alignment horizontal="center" vertical="center"/>
    </xf>
    <xf numFmtId="0" fontId="0" fillId="0" borderId="1" xfId="0" applyBorder="1" applyAlignment="1">
      <alignment vertical="center" wrapText="1"/>
    </xf>
    <xf numFmtId="0" fontId="0" fillId="0" borderId="1" xfId="0" applyBorder="1" applyAlignment="1">
      <alignment horizontal="center" vertical="center"/>
    </xf>
    <xf numFmtId="0" fontId="43" fillId="0" borderId="1" xfId="0" applyFont="1" applyBorder="1" applyAlignment="1">
      <alignment vertical="center" wrapText="1"/>
    </xf>
    <xf numFmtId="3" fontId="0" fillId="0" borderId="1" xfId="0" applyNumberFormat="1" applyBorder="1"/>
    <xf numFmtId="0" fontId="43" fillId="0" borderId="1" xfId="0" applyFont="1" applyBorder="1" applyAlignment="1">
      <alignment horizontal="center" vertical="center" wrapText="1"/>
    </xf>
    <xf numFmtId="0" fontId="0" fillId="0" borderId="1" xfId="0" applyBorder="1" applyAlignment="1">
      <alignment horizontal="center" vertical="center" wrapText="1"/>
    </xf>
    <xf numFmtId="14" fontId="0" fillId="0" borderId="1" xfId="0" applyNumberFormat="1" applyFill="1" applyBorder="1"/>
    <xf numFmtId="0" fontId="0" fillId="9" borderId="1" xfId="0" applyFill="1" applyBorder="1"/>
    <xf numFmtId="0" fontId="0" fillId="9" borderId="1" xfId="0" applyFill="1" applyBorder="1" applyAlignment="1">
      <alignment wrapText="1"/>
    </xf>
    <xf numFmtId="0" fontId="0" fillId="0" borderId="1" xfId="0" applyFill="1" applyBorder="1" applyAlignment="1">
      <alignment horizontal="center" vertical="center" wrapText="1"/>
    </xf>
    <xf numFmtId="0" fontId="0" fillId="0" borderId="1" xfId="0" applyBorder="1" applyAlignment="1">
      <alignment horizontal="center" wrapText="1"/>
    </xf>
    <xf numFmtId="3" fontId="61" fillId="0" borderId="1" xfId="0" applyNumberFormat="1" applyFont="1" applyBorder="1"/>
    <xf numFmtId="0" fontId="61" fillId="0" borderId="1" xfId="0" applyFont="1" applyBorder="1" applyAlignment="1">
      <alignment horizontal="justify" vertical="center"/>
    </xf>
    <xf numFmtId="0" fontId="0" fillId="9" borderId="3" xfId="0" applyFill="1" applyBorder="1" applyAlignment="1">
      <alignment wrapText="1"/>
    </xf>
    <xf numFmtId="0" fontId="0" fillId="0" borderId="3" xfId="0" applyBorder="1" applyAlignment="1">
      <alignment vertical="center" wrapText="1"/>
    </xf>
    <xf numFmtId="3" fontId="61" fillId="0" borderId="3" xfId="0" applyNumberFormat="1" applyFont="1" applyBorder="1"/>
    <xf numFmtId="3" fontId="0" fillId="0" borderId="3" xfId="0" applyNumberFormat="1" applyBorder="1"/>
    <xf numFmtId="0" fontId="0" fillId="0" borderId="3" xfId="0" applyBorder="1" applyAlignment="1">
      <alignment wrapText="1"/>
    </xf>
    <xf numFmtId="14" fontId="0" fillId="0" borderId="3" xfId="0" applyNumberFormat="1" applyBorder="1"/>
    <xf numFmtId="0" fontId="0" fillId="0" borderId="3" xfId="0" applyBorder="1" applyAlignment="1">
      <alignment horizontal="center" vertical="center" wrapText="1"/>
    </xf>
    <xf numFmtId="0" fontId="43" fillId="0" borderId="3" xfId="0" applyFont="1" applyBorder="1" applyAlignment="1">
      <alignment vertical="center" wrapText="1"/>
    </xf>
    <xf numFmtId="0" fontId="0" fillId="0" borderId="3" xfId="0" applyFill="1" applyBorder="1"/>
    <xf numFmtId="14" fontId="0" fillId="0" borderId="3" xfId="0" applyNumberFormat="1" applyFill="1" applyBorder="1"/>
    <xf numFmtId="0" fontId="60" fillId="0" borderId="1" xfId="0" applyFont="1" applyBorder="1" applyAlignment="1">
      <alignment horizontal="center" vertical="center"/>
    </xf>
    <xf numFmtId="0" fontId="60" fillId="0" borderId="1" xfId="0" applyFont="1" applyBorder="1" applyAlignment="1">
      <alignment horizontal="center" vertical="center" wrapText="1"/>
    </xf>
    <xf numFmtId="0" fontId="60" fillId="0" borderId="3" xfId="0" applyFont="1" applyBorder="1" applyAlignment="1">
      <alignment horizontal="center" vertical="center" wrapText="1"/>
    </xf>
    <xf numFmtId="0" fontId="10" fillId="0" borderId="0" xfId="0" applyFont="1"/>
    <xf numFmtId="0" fontId="10" fillId="0" borderId="1" xfId="0" applyFont="1" applyBorder="1" applyAlignment="1">
      <alignment horizontal="center"/>
    </xf>
    <xf numFmtId="0" fontId="10" fillId="0" borderId="3" xfId="0" applyFont="1" applyBorder="1" applyAlignment="1">
      <alignment horizontal="center"/>
    </xf>
    <xf numFmtId="0" fontId="10" fillId="0" borderId="0" xfId="0" applyFont="1" applyAlignment="1">
      <alignment horizontal="center"/>
    </xf>
    <xf numFmtId="0" fontId="0" fillId="0" borderId="1" xfId="0" applyBorder="1" applyAlignment="1">
      <alignment horizontal="center"/>
    </xf>
    <xf numFmtId="0" fontId="0" fillId="0" borderId="3" xfId="0" applyBorder="1" applyAlignment="1">
      <alignment horizontal="center" wrapText="1"/>
    </xf>
    <xf numFmtId="0" fontId="0" fillId="0" borderId="0" xfId="0" applyAlignment="1">
      <alignment horizontal="center"/>
    </xf>
    <xf numFmtId="0" fontId="31" fillId="2" borderId="3" xfId="0" applyFont="1" applyFill="1" applyBorder="1" applyAlignment="1">
      <alignment horizontal="center" vertical="center" wrapText="1"/>
    </xf>
    <xf numFmtId="0" fontId="0" fillId="0" borderId="1" xfId="0" applyFont="1" applyBorder="1"/>
    <xf numFmtId="0" fontId="0" fillId="0" borderId="3" xfId="0" applyFont="1" applyBorder="1"/>
    <xf numFmtId="0" fontId="0" fillId="0" borderId="0" xfId="0" applyFont="1"/>
    <xf numFmtId="0" fontId="0" fillId="0" borderId="1" xfId="0" applyFont="1" applyFill="1" applyBorder="1"/>
    <xf numFmtId="0" fontId="0" fillId="0" borderId="1" xfId="0" applyFill="1" applyBorder="1" applyAlignment="1">
      <alignment vertical="center" wrapText="1"/>
    </xf>
    <xf numFmtId="0" fontId="0" fillId="0" borderId="1" xfId="0" applyFont="1" applyFill="1" applyBorder="1" applyAlignment="1">
      <alignment horizontal="right"/>
    </xf>
    <xf numFmtId="3" fontId="24" fillId="0" borderId="0" xfId="0" applyNumberFormat="1" applyFont="1"/>
    <xf numFmtId="0" fontId="62" fillId="0" borderId="1" xfId="0" applyFont="1" applyBorder="1" applyAlignment="1">
      <alignment wrapText="1"/>
    </xf>
    <xf numFmtId="0" fontId="0" fillId="0" borderId="3" xfId="0" applyFont="1" applyFill="1" applyBorder="1"/>
    <xf numFmtId="0" fontId="0" fillId="0" borderId="3" xfId="0" applyFill="1" applyBorder="1" applyAlignment="1">
      <alignment vertical="center" wrapText="1"/>
    </xf>
    <xf numFmtId="0" fontId="0" fillId="0" borderId="3" xfId="0" applyBorder="1" applyAlignment="1">
      <alignment horizontal="center"/>
    </xf>
    <xf numFmtId="0" fontId="29" fillId="0" borderId="1" xfId="0" applyFont="1" applyBorder="1" applyAlignment="1">
      <alignment wrapText="1"/>
    </xf>
    <xf numFmtId="0" fontId="29" fillId="0" borderId="1" xfId="0" applyFont="1" applyBorder="1" applyAlignment="1">
      <alignment horizontal="justify" vertical="center"/>
    </xf>
    <xf numFmtId="14" fontId="0" fillId="2" borderId="1" xfId="0" applyNumberFormat="1" applyFill="1" applyBorder="1"/>
    <xf numFmtId="14" fontId="0" fillId="2" borderId="3" xfId="0" applyNumberFormat="1" applyFill="1" applyBorder="1"/>
    <xf numFmtId="3" fontId="0" fillId="0" borderId="1" xfId="0" applyNumberFormat="1" applyBorder="1" applyAlignment="1">
      <alignment horizontal="right"/>
    </xf>
    <xf numFmtId="0" fontId="43" fillId="0" borderId="1" xfId="0" applyFont="1" applyBorder="1" applyAlignment="1">
      <alignment horizontal="left" vertical="top" wrapText="1"/>
    </xf>
    <xf numFmtId="0" fontId="10" fillId="0" borderId="1" xfId="0" applyFont="1" applyBorder="1" applyAlignment="1">
      <alignment horizontal="center" wrapText="1"/>
    </xf>
    <xf numFmtId="14" fontId="0" fillId="14" borderId="1" xfId="0" applyNumberFormat="1" applyFill="1" applyBorder="1" applyAlignment="1">
      <alignment wrapText="1"/>
    </xf>
    <xf numFmtId="0" fontId="63" fillId="0" borderId="0" xfId="0" applyFont="1" applyAlignment="1">
      <alignment wrapText="1"/>
    </xf>
    <xf numFmtId="166" fontId="30" fillId="2" borderId="1" xfId="1" applyFont="1" applyFill="1" applyBorder="1" applyAlignment="1">
      <alignment horizontal="center" vertical="center" wrapText="1"/>
    </xf>
    <xf numFmtId="169" fontId="31" fillId="17" borderId="1" xfId="0" applyNumberFormat="1" applyFont="1" applyFill="1" applyBorder="1" applyAlignment="1">
      <alignment wrapText="1"/>
    </xf>
    <xf numFmtId="0" fontId="14" fillId="17" borderId="1" xfId="0" applyFont="1" applyFill="1" applyBorder="1" applyAlignment="1">
      <alignment wrapText="1"/>
    </xf>
    <xf numFmtId="0" fontId="31" fillId="10" borderId="1" xfId="0" applyFont="1" applyFill="1" applyBorder="1"/>
    <xf numFmtId="0" fontId="31" fillId="10" borderId="1" xfId="0" applyFont="1" applyFill="1" applyBorder="1" applyAlignment="1">
      <alignment horizontal="left" vertical="center" wrapText="1"/>
    </xf>
    <xf numFmtId="0" fontId="31" fillId="10" borderId="1" xfId="0" applyFont="1" applyFill="1" applyBorder="1" applyAlignment="1">
      <alignment wrapText="1"/>
    </xf>
    <xf numFmtId="166" fontId="31" fillId="10" borderId="1" xfId="1" applyFont="1" applyFill="1" applyBorder="1" applyAlignment="1">
      <alignment wrapText="1"/>
    </xf>
    <xf numFmtId="169" fontId="31" fillId="10" borderId="1" xfId="0" applyNumberFormat="1" applyFont="1" applyFill="1" applyBorder="1" applyAlignment="1">
      <alignment wrapText="1"/>
    </xf>
    <xf numFmtId="14" fontId="31" fillId="10" borderId="1" xfId="0" applyNumberFormat="1" applyFont="1" applyFill="1" applyBorder="1" applyAlignment="1">
      <alignment wrapText="1"/>
    </xf>
    <xf numFmtId="0" fontId="14" fillId="10" borderId="1" xfId="0" applyFont="1" applyFill="1" applyBorder="1" applyAlignment="1">
      <alignment wrapText="1"/>
    </xf>
    <xf numFmtId="0" fontId="31" fillId="10" borderId="8" xfId="0" applyFont="1" applyFill="1" applyBorder="1" applyAlignment="1">
      <alignment wrapText="1"/>
    </xf>
    <xf numFmtId="0" fontId="31" fillId="11" borderId="1" xfId="0" applyFont="1" applyFill="1" applyBorder="1"/>
    <xf numFmtId="0" fontId="31" fillId="11" borderId="1" xfId="0" applyFont="1" applyFill="1" applyBorder="1" applyAlignment="1">
      <alignment horizontal="left" vertical="center" wrapText="1"/>
    </xf>
    <xf numFmtId="166" fontId="14" fillId="11" borderId="1" xfId="1" applyFont="1" applyFill="1" applyBorder="1"/>
    <xf numFmtId="169" fontId="14" fillId="11" borderId="1" xfId="0" applyNumberFormat="1" applyFont="1" applyFill="1" applyBorder="1"/>
    <xf numFmtId="0" fontId="14" fillId="11" borderId="1" xfId="0" applyFont="1" applyFill="1" applyBorder="1"/>
    <xf numFmtId="169" fontId="31" fillId="11" borderId="1" xfId="0" applyNumberFormat="1" applyFont="1" applyFill="1" applyBorder="1" applyAlignment="1">
      <alignment wrapText="1"/>
    </xf>
    <xf numFmtId="14" fontId="14" fillId="11" borderId="1" xfId="0" applyNumberFormat="1" applyFont="1" applyFill="1" applyBorder="1"/>
    <xf numFmtId="0" fontId="14" fillId="11" borderId="1" xfId="0" applyFont="1" applyFill="1" applyBorder="1" applyAlignment="1">
      <alignment wrapText="1"/>
    </xf>
    <xf numFmtId="169" fontId="14" fillId="11" borderId="1" xfId="0" applyNumberFormat="1" applyFont="1" applyFill="1" applyBorder="1" applyAlignment="1">
      <alignment wrapText="1"/>
    </xf>
    <xf numFmtId="166" fontId="14" fillId="19" borderId="1" xfId="1" applyFont="1" applyFill="1" applyBorder="1"/>
    <xf numFmtId="169" fontId="14" fillId="19" borderId="1" xfId="0" applyNumberFormat="1" applyFont="1" applyFill="1" applyBorder="1"/>
    <xf numFmtId="0" fontId="14" fillId="19" borderId="1" xfId="0" applyFont="1" applyFill="1" applyBorder="1"/>
    <xf numFmtId="169" fontId="31" fillId="19" borderId="1" xfId="0" applyNumberFormat="1" applyFont="1" applyFill="1" applyBorder="1" applyAlignment="1">
      <alignment wrapText="1"/>
    </xf>
    <xf numFmtId="14" fontId="14" fillId="19" borderId="1" xfId="0" applyNumberFormat="1" applyFont="1" applyFill="1" applyBorder="1"/>
    <xf numFmtId="0" fontId="14" fillId="19" borderId="1" xfId="0" applyFont="1" applyFill="1" applyBorder="1" applyAlignment="1">
      <alignment wrapText="1"/>
    </xf>
    <xf numFmtId="0" fontId="31" fillId="19" borderId="8" xfId="0" applyFont="1" applyFill="1" applyBorder="1" applyAlignment="1">
      <alignment horizontal="center" vertical="center" wrapText="1"/>
    </xf>
    <xf numFmtId="0" fontId="14" fillId="20" borderId="1" xfId="0" applyFont="1" applyFill="1" applyBorder="1" applyAlignment="1">
      <alignment wrapText="1"/>
    </xf>
    <xf numFmtId="166" fontId="14" fillId="20" borderId="1" xfId="1" applyFont="1" applyFill="1" applyBorder="1"/>
    <xf numFmtId="169" fontId="14" fillId="20" borderId="1" xfId="0" applyNumberFormat="1" applyFont="1" applyFill="1" applyBorder="1"/>
    <xf numFmtId="0" fontId="14" fillId="20" borderId="1" xfId="0" applyFont="1" applyFill="1" applyBorder="1"/>
    <xf numFmtId="169" fontId="31" fillId="20" borderId="1" xfId="0" applyNumberFormat="1" applyFont="1" applyFill="1" applyBorder="1" applyAlignment="1">
      <alignment wrapText="1"/>
    </xf>
    <xf numFmtId="14" fontId="14" fillId="20" borderId="1" xfId="0" applyNumberFormat="1" applyFont="1" applyFill="1" applyBorder="1"/>
    <xf numFmtId="14" fontId="31" fillId="11" borderId="1" xfId="0" applyNumberFormat="1" applyFont="1" applyFill="1" applyBorder="1" applyAlignment="1">
      <alignment wrapText="1"/>
    </xf>
    <xf numFmtId="14" fontId="14" fillId="11" borderId="1" xfId="0" applyNumberFormat="1" applyFont="1" applyFill="1" applyBorder="1" applyAlignment="1">
      <alignment wrapText="1"/>
    </xf>
    <xf numFmtId="0" fontId="31" fillId="5" borderId="1" xfId="0" applyFont="1" applyFill="1" applyBorder="1"/>
    <xf numFmtId="0" fontId="31" fillId="5" borderId="1" xfId="0" applyFont="1" applyFill="1" applyBorder="1" applyAlignment="1">
      <alignment horizontal="left" vertical="center" wrapText="1"/>
    </xf>
    <xf numFmtId="0" fontId="31" fillId="5" borderId="1" xfId="0" applyFont="1" applyFill="1" applyBorder="1" applyAlignment="1">
      <alignment horizontal="center" vertical="center" wrapText="1"/>
    </xf>
    <xf numFmtId="0" fontId="14" fillId="5" borderId="1" xfId="0" applyFont="1" applyFill="1" applyBorder="1" applyAlignment="1">
      <alignment wrapText="1"/>
    </xf>
    <xf numFmtId="166" fontId="14" fillId="5" borderId="1" xfId="1" applyFont="1" applyFill="1" applyBorder="1"/>
    <xf numFmtId="169" fontId="14" fillId="5" borderId="1" xfId="0" applyNumberFormat="1" applyFont="1" applyFill="1" applyBorder="1"/>
    <xf numFmtId="0" fontId="14" fillId="5" borderId="1" xfId="0" applyFont="1" applyFill="1" applyBorder="1"/>
    <xf numFmtId="169" fontId="31" fillId="5" borderId="1" xfId="0" applyNumberFormat="1" applyFont="1" applyFill="1" applyBorder="1" applyAlignment="1">
      <alignment wrapText="1"/>
    </xf>
    <xf numFmtId="0" fontId="31" fillId="5" borderId="1" xfId="0" applyFont="1" applyFill="1" applyBorder="1" applyAlignment="1">
      <alignment wrapText="1"/>
    </xf>
    <xf numFmtId="14" fontId="14" fillId="5" borderId="1" xfId="0" applyNumberFormat="1" applyFont="1" applyFill="1" applyBorder="1"/>
    <xf numFmtId="169" fontId="14" fillId="12" borderId="1" xfId="0" applyNumberFormat="1" applyFont="1" applyFill="1" applyBorder="1"/>
    <xf numFmtId="0" fontId="14" fillId="33" borderId="1" xfId="0" applyFont="1" applyFill="1" applyBorder="1"/>
    <xf numFmtId="0" fontId="14" fillId="33" borderId="1" xfId="0" applyFont="1" applyFill="1" applyBorder="1" applyAlignment="1">
      <alignment wrapText="1"/>
    </xf>
    <xf numFmtId="0" fontId="31" fillId="33" borderId="1" xfId="0" applyFont="1" applyFill="1" applyBorder="1" applyAlignment="1">
      <alignment horizontal="center" vertical="center" wrapText="1"/>
    </xf>
    <xf numFmtId="0" fontId="31" fillId="33" borderId="1" xfId="0" applyFont="1" applyFill="1" applyBorder="1"/>
    <xf numFmtId="0" fontId="31" fillId="33" borderId="3" xfId="0" applyFont="1" applyFill="1" applyBorder="1" applyAlignment="1">
      <alignment vertical="center" wrapText="1"/>
    </xf>
    <xf numFmtId="0" fontId="31" fillId="33" borderId="3" xfId="0" applyFont="1" applyFill="1" applyBorder="1"/>
    <xf numFmtId="166" fontId="14" fillId="33" borderId="1" xfId="1" applyFont="1" applyFill="1" applyBorder="1"/>
    <xf numFmtId="169" fontId="14" fillId="33" borderId="1" xfId="0" applyNumberFormat="1" applyFont="1" applyFill="1" applyBorder="1"/>
    <xf numFmtId="169" fontId="31" fillId="33" borderId="1" xfId="0" applyNumberFormat="1" applyFont="1" applyFill="1" applyBorder="1" applyAlignment="1">
      <alignment wrapText="1"/>
    </xf>
    <xf numFmtId="0" fontId="31" fillId="33" borderId="1" xfId="0" applyFont="1" applyFill="1" applyBorder="1" applyAlignment="1">
      <alignment wrapText="1"/>
    </xf>
    <xf numFmtId="14" fontId="14" fillId="33" borderId="1" xfId="0" applyNumberFormat="1" applyFont="1" applyFill="1" applyBorder="1"/>
    <xf numFmtId="0" fontId="14" fillId="31" borderId="1" xfId="0" applyFont="1" applyFill="1" applyBorder="1"/>
    <xf numFmtId="0" fontId="14" fillId="31" borderId="1" xfId="0" applyFont="1" applyFill="1" applyBorder="1" applyAlignment="1">
      <alignment wrapText="1"/>
    </xf>
    <xf numFmtId="166" fontId="14" fillId="31" borderId="1" xfId="1" applyFont="1" applyFill="1" applyBorder="1"/>
    <xf numFmtId="169" fontId="14" fillId="31" borderId="1" xfId="0" applyNumberFormat="1" applyFont="1" applyFill="1" applyBorder="1"/>
    <xf numFmtId="169" fontId="31" fillId="31" borderId="1" xfId="0" applyNumberFormat="1" applyFont="1" applyFill="1" applyBorder="1" applyAlignment="1">
      <alignment wrapText="1"/>
    </xf>
    <xf numFmtId="14" fontId="14" fillId="31" borderId="1" xfId="0" applyNumberFormat="1" applyFont="1" applyFill="1" applyBorder="1"/>
    <xf numFmtId="0" fontId="14" fillId="0" borderId="0" xfId="0" applyFont="1"/>
    <xf numFmtId="0" fontId="14" fillId="31" borderId="0" xfId="0" applyFont="1" applyFill="1"/>
    <xf numFmtId="14" fontId="14" fillId="31" borderId="0" xfId="0" applyNumberFormat="1" applyFont="1" applyFill="1"/>
    <xf numFmtId="168" fontId="14" fillId="31" borderId="1" xfId="1" applyNumberFormat="1" applyFont="1" applyFill="1" applyBorder="1"/>
    <xf numFmtId="41" fontId="14" fillId="0" borderId="0" xfId="4" applyFont="1"/>
    <xf numFmtId="0" fontId="14" fillId="31" borderId="3" xfId="0" applyFont="1" applyFill="1" applyBorder="1"/>
    <xf numFmtId="0" fontId="14" fillId="30" borderId="1" xfId="0" applyFont="1" applyFill="1" applyBorder="1"/>
    <xf numFmtId="0" fontId="14" fillId="30" borderId="1" xfId="0" applyFont="1" applyFill="1" applyBorder="1" applyAlignment="1">
      <alignment wrapText="1"/>
    </xf>
    <xf numFmtId="166" fontId="14" fillId="30" borderId="1" xfId="1" applyFont="1" applyFill="1" applyBorder="1"/>
    <xf numFmtId="169" fontId="14" fillId="30" borderId="1" xfId="0" applyNumberFormat="1" applyFont="1" applyFill="1" applyBorder="1"/>
    <xf numFmtId="169" fontId="31" fillId="30" borderId="1" xfId="0" applyNumberFormat="1" applyFont="1" applyFill="1" applyBorder="1" applyAlignment="1">
      <alignment wrapText="1"/>
    </xf>
    <xf numFmtId="14" fontId="14" fillId="30" borderId="1" xfId="0" applyNumberFormat="1" applyFont="1" applyFill="1" applyBorder="1"/>
    <xf numFmtId="0" fontId="14" fillId="0" borderId="1" xfId="0" applyFont="1" applyBorder="1"/>
    <xf numFmtId="166" fontId="14" fillId="0" borderId="1" xfId="1" applyFont="1" applyBorder="1"/>
    <xf numFmtId="169" fontId="14" fillId="0" borderId="1" xfId="0" applyNumberFormat="1" applyFont="1" applyBorder="1"/>
    <xf numFmtId="169" fontId="31" fillId="2" borderId="1" xfId="0" applyNumberFormat="1" applyFont="1" applyFill="1" applyBorder="1" applyAlignment="1">
      <alignment wrapText="1"/>
    </xf>
    <xf numFmtId="0" fontId="14" fillId="2" borderId="1" xfId="0" applyFont="1" applyFill="1" applyBorder="1"/>
    <xf numFmtId="166" fontId="14" fillId="0" borderId="0" xfId="1" applyFont="1"/>
    <xf numFmtId="169" fontId="31" fillId="2" borderId="6" xfId="0" applyNumberFormat="1" applyFont="1" applyFill="1" applyBorder="1" applyAlignment="1">
      <alignment wrapText="1"/>
    </xf>
    <xf numFmtId="0" fontId="14" fillId="2" borderId="0" xfId="0" applyFont="1" applyFill="1"/>
    <xf numFmtId="169" fontId="31" fillId="12" borderId="1" xfId="0" applyNumberFormat="1" applyFont="1" applyFill="1" applyBorder="1" applyAlignment="1">
      <alignment wrapText="1"/>
    </xf>
    <xf numFmtId="169" fontId="31" fillId="18" borderId="1" xfId="0" applyNumberFormat="1" applyFont="1" applyFill="1" applyBorder="1" applyAlignment="1">
      <alignment wrapText="1"/>
    </xf>
    <xf numFmtId="0" fontId="14" fillId="18" borderId="1" xfId="0" applyFont="1" applyFill="1" applyBorder="1" applyAlignment="1">
      <alignment wrapText="1"/>
    </xf>
    <xf numFmtId="0" fontId="30" fillId="34" borderId="2" xfId="0" applyFont="1" applyFill="1" applyBorder="1"/>
    <xf numFmtId="0" fontId="30" fillId="34" borderId="10" xfId="0" applyFont="1" applyFill="1" applyBorder="1"/>
    <xf numFmtId="0" fontId="31" fillId="35" borderId="1" xfId="0" applyFont="1" applyFill="1" applyBorder="1" applyAlignment="1">
      <alignment horizontal="left" vertical="center" wrapText="1"/>
    </xf>
    <xf numFmtId="0" fontId="14" fillId="35" borderId="1" xfId="0" applyFont="1" applyFill="1" applyBorder="1" applyAlignment="1">
      <alignment wrapText="1"/>
    </xf>
    <xf numFmtId="0" fontId="30" fillId="34" borderId="3" xfId="0" applyFont="1" applyFill="1" applyBorder="1"/>
    <xf numFmtId="0" fontId="31" fillId="35" borderId="3" xfId="0" applyFont="1" applyFill="1" applyBorder="1" applyAlignment="1">
      <alignment horizontal="left" vertical="center" wrapText="1"/>
    </xf>
    <xf numFmtId="0" fontId="31" fillId="35" borderId="3" xfId="0" applyFont="1" applyFill="1" applyBorder="1" applyAlignment="1">
      <alignment horizontal="center" vertical="center" wrapText="1"/>
    </xf>
    <xf numFmtId="0" fontId="31" fillId="17" borderId="3" xfId="0" applyFont="1" applyFill="1" applyBorder="1" applyAlignment="1">
      <alignment horizontal="left" vertical="center" wrapText="1"/>
    </xf>
    <xf numFmtId="0" fontId="14" fillId="18" borderId="3" xfId="0" applyFont="1" applyFill="1" applyBorder="1" applyAlignment="1">
      <alignment wrapText="1"/>
    </xf>
    <xf numFmtId="0" fontId="14" fillId="22" borderId="1" xfId="0" applyFont="1" applyFill="1" applyBorder="1" applyAlignment="1">
      <alignment wrapText="1"/>
    </xf>
    <xf numFmtId="0" fontId="30" fillId="2" borderId="9" xfId="0" applyFont="1" applyFill="1" applyBorder="1" applyAlignment="1">
      <alignment horizontal="center" vertical="center" wrapText="1"/>
    </xf>
    <xf numFmtId="0" fontId="14" fillId="17" borderId="9" xfId="0" applyFont="1" applyFill="1" applyBorder="1" applyAlignment="1">
      <alignment wrapText="1"/>
    </xf>
    <xf numFmtId="0" fontId="14" fillId="10" borderId="9" xfId="0" applyFont="1" applyFill="1" applyBorder="1" applyAlignment="1">
      <alignment wrapText="1"/>
    </xf>
    <xf numFmtId="0" fontId="14" fillId="11" borderId="9" xfId="0" applyFont="1" applyFill="1" applyBorder="1" applyAlignment="1">
      <alignment wrapText="1"/>
    </xf>
    <xf numFmtId="0" fontId="31" fillId="32" borderId="9" xfId="0" applyFont="1" applyFill="1" applyBorder="1" applyAlignment="1">
      <alignment wrapText="1"/>
    </xf>
    <xf numFmtId="0" fontId="14" fillId="32" borderId="9" xfId="0" applyFont="1" applyFill="1" applyBorder="1" applyAlignment="1">
      <alignment wrapText="1"/>
    </xf>
    <xf numFmtId="0" fontId="14" fillId="32" borderId="11" xfId="0" applyFont="1" applyFill="1" applyBorder="1" applyAlignment="1">
      <alignment wrapText="1"/>
    </xf>
    <xf numFmtId="0" fontId="14" fillId="32" borderId="12" xfId="0" applyFont="1" applyFill="1" applyBorder="1" applyAlignment="1">
      <alignment wrapText="1"/>
    </xf>
    <xf numFmtId="0" fontId="14" fillId="36" borderId="11" xfId="0" applyFont="1" applyFill="1" applyBorder="1" applyAlignment="1">
      <alignment wrapText="1"/>
    </xf>
    <xf numFmtId="0" fontId="14" fillId="36" borderId="9" xfId="0" applyFont="1" applyFill="1" applyBorder="1" applyAlignment="1">
      <alignment wrapText="1"/>
    </xf>
    <xf numFmtId="0" fontId="31" fillId="20" borderId="9" xfId="0" applyFont="1" applyFill="1" applyBorder="1" applyAlignment="1">
      <alignment wrapText="1"/>
    </xf>
    <xf numFmtId="0" fontId="30" fillId="2" borderId="5" xfId="0" applyFont="1" applyFill="1" applyBorder="1" applyAlignment="1">
      <alignment horizontal="center" vertical="center" wrapText="1"/>
    </xf>
    <xf numFmtId="0" fontId="63" fillId="0" borderId="14" xfId="0" applyFont="1" applyBorder="1" applyAlignment="1">
      <alignment wrapText="1"/>
    </xf>
    <xf numFmtId="0" fontId="0" fillId="0" borderId="15" xfId="0" applyBorder="1"/>
    <xf numFmtId="0" fontId="61" fillId="0" borderId="3" xfId="0" applyFont="1" applyBorder="1" applyAlignment="1">
      <alignment horizontal="justify" vertical="center"/>
    </xf>
    <xf numFmtId="0" fontId="10" fillId="0" borderId="3" xfId="0" applyFont="1" applyBorder="1" applyAlignment="1">
      <alignment horizontal="center" wrapText="1"/>
    </xf>
    <xf numFmtId="3" fontId="0" fillId="0" borderId="3" xfId="0" applyNumberFormat="1" applyBorder="1" applyAlignment="1">
      <alignment horizontal="right"/>
    </xf>
    <xf numFmtId="0" fontId="29" fillId="0" borderId="3" xfId="0" applyFont="1" applyBorder="1" applyAlignment="1">
      <alignment horizontal="justify" vertical="center"/>
    </xf>
    <xf numFmtId="0" fontId="29" fillId="0" borderId="3" xfId="0" applyFont="1" applyBorder="1" applyAlignment="1">
      <alignment wrapText="1"/>
    </xf>
    <xf numFmtId="0" fontId="43" fillId="0" borderId="3" xfId="0" applyFont="1" applyBorder="1" applyAlignment="1">
      <alignment horizontal="center" wrapText="1"/>
    </xf>
    <xf numFmtId="0" fontId="0" fillId="40" borderId="3" xfId="0" applyFill="1" applyBorder="1"/>
    <xf numFmtId="14" fontId="0" fillId="40" borderId="3" xfId="0" applyNumberFormat="1" applyFill="1" applyBorder="1"/>
    <xf numFmtId="0" fontId="32" fillId="12" borderId="1" xfId="0" applyFont="1" applyFill="1" applyBorder="1" applyAlignment="1">
      <alignment horizontal="center" vertical="center" wrapText="1"/>
    </xf>
    <xf numFmtId="0" fontId="43" fillId="0" borderId="15" xfId="0" applyFont="1" applyBorder="1" applyAlignment="1">
      <alignment horizontal="left" vertical="center" wrapText="1" indent="1"/>
    </xf>
    <xf numFmtId="0" fontId="0" fillId="0" borderId="16" xfId="0" applyBorder="1"/>
    <xf numFmtId="0" fontId="0" fillId="0" borderId="16" xfId="0" applyFont="1" applyFill="1" applyBorder="1"/>
    <xf numFmtId="0" fontId="0" fillId="9" borderId="16" xfId="0" applyFill="1" applyBorder="1" applyAlignment="1">
      <alignment wrapText="1"/>
    </xf>
    <xf numFmtId="0" fontId="10" fillId="0" borderId="16" xfId="0" applyFont="1" applyBorder="1" applyAlignment="1">
      <alignment horizontal="center"/>
    </xf>
    <xf numFmtId="0" fontId="0" fillId="0" borderId="16" xfId="0" applyFill="1" applyBorder="1" applyAlignment="1">
      <alignment vertical="center" wrapText="1"/>
    </xf>
    <xf numFmtId="0" fontId="61" fillId="0" borderId="16" xfId="0" applyFont="1" applyBorder="1" applyAlignment="1">
      <alignment horizontal="justify" vertical="center"/>
    </xf>
    <xf numFmtId="0" fontId="10" fillId="0" borderId="16" xfId="0" applyFont="1" applyBorder="1" applyAlignment="1">
      <alignment horizontal="center" wrapText="1"/>
    </xf>
    <xf numFmtId="3" fontId="0" fillId="0" borderId="16" xfId="0" applyNumberFormat="1" applyBorder="1" applyAlignment="1">
      <alignment horizontal="right"/>
    </xf>
    <xf numFmtId="0" fontId="29" fillId="0" borderId="16" xfId="0" applyFont="1" applyBorder="1" applyAlignment="1">
      <alignment horizontal="justify" vertical="center"/>
    </xf>
    <xf numFmtId="0" fontId="29" fillId="0" borderId="16" xfId="0" applyFont="1" applyBorder="1" applyAlignment="1">
      <alignment wrapText="1"/>
    </xf>
    <xf numFmtId="14" fontId="0" fillId="2" borderId="16" xfId="0" applyNumberFormat="1" applyFill="1" applyBorder="1"/>
    <xf numFmtId="14" fontId="0" fillId="40" borderId="16" xfId="0" applyNumberFormat="1" applyFill="1" applyBorder="1"/>
    <xf numFmtId="14" fontId="0" fillId="0" borderId="16" xfId="0" applyNumberFormat="1" applyBorder="1"/>
    <xf numFmtId="0" fontId="43" fillId="0" borderId="16" xfId="0" applyFont="1" applyBorder="1" applyAlignment="1">
      <alignment horizontal="center" wrapText="1"/>
    </xf>
    <xf numFmtId="0" fontId="0" fillId="40" borderId="16" xfId="0" applyFill="1" applyBorder="1"/>
    <xf numFmtId="0" fontId="0" fillId="0" borderId="16" xfId="0" applyBorder="1" applyAlignment="1">
      <alignment horizontal="center"/>
    </xf>
    <xf numFmtId="14" fontId="0" fillId="2" borderId="17" xfId="0" applyNumberFormat="1" applyFill="1" applyBorder="1"/>
    <xf numFmtId="0" fontId="0" fillId="0" borderId="18" xfId="0" applyBorder="1"/>
    <xf numFmtId="0" fontId="43" fillId="0" borderId="0" xfId="0" applyFont="1" applyBorder="1" applyAlignment="1">
      <alignment horizontal="center" vertical="center" wrapText="1"/>
    </xf>
    <xf numFmtId="14" fontId="0" fillId="12" borderId="16" xfId="0" applyNumberFormat="1" applyFill="1" applyBorder="1"/>
    <xf numFmtId="0" fontId="29" fillId="12" borderId="16" xfId="0" applyFont="1" applyFill="1" applyBorder="1" applyAlignment="1">
      <alignment horizontal="justify" vertical="center"/>
    </xf>
    <xf numFmtId="0" fontId="43" fillId="40" borderId="16" xfId="0" applyFont="1" applyFill="1" applyBorder="1" applyAlignment="1">
      <alignment horizontal="center" wrapText="1"/>
    </xf>
    <xf numFmtId="0" fontId="10" fillId="0" borderId="17" xfId="0" applyFont="1" applyBorder="1" applyAlignment="1">
      <alignment horizontal="center"/>
    </xf>
    <xf numFmtId="0" fontId="61" fillId="0" borderId="18" xfId="0" applyFont="1" applyBorder="1" applyAlignment="1">
      <alignment horizontal="justify" vertical="center"/>
    </xf>
    <xf numFmtId="0" fontId="0" fillId="9" borderId="16" xfId="0" applyFill="1" applyBorder="1" applyAlignment="1">
      <alignment horizontal="left" wrapText="1" indent="2"/>
    </xf>
    <xf numFmtId="0" fontId="0" fillId="9" borderId="1" xfId="0" applyFill="1" applyBorder="1" applyAlignment="1">
      <alignment horizontal="left" indent="2"/>
    </xf>
    <xf numFmtId="0" fontId="43" fillId="40" borderId="16" xfId="0" applyFont="1" applyFill="1" applyBorder="1" applyAlignment="1">
      <alignment horizontal="center" vertical="center" wrapText="1"/>
    </xf>
    <xf numFmtId="0" fontId="0" fillId="9" borderId="16" xfId="0" applyFill="1" applyBorder="1" applyAlignment="1">
      <alignment horizontal="right" wrapText="1"/>
    </xf>
    <xf numFmtId="0" fontId="43" fillId="0" borderId="16" xfId="0" applyFont="1" applyBorder="1" applyAlignment="1">
      <alignment horizontal="left" vertical="center" wrapText="1" indent="1"/>
    </xf>
    <xf numFmtId="14" fontId="0" fillId="12" borderId="1" xfId="0" applyNumberFormat="1" applyFill="1" applyBorder="1" applyAlignment="1">
      <alignment wrapText="1"/>
    </xf>
    <xf numFmtId="0" fontId="0" fillId="23" borderId="1" xfId="0" applyFill="1" applyBorder="1" applyAlignment="1">
      <alignment horizontal="center" vertical="center" wrapText="1"/>
    </xf>
    <xf numFmtId="0" fontId="0" fillId="40" borderId="16" xfId="0" applyFill="1" applyBorder="1" applyAlignment="1">
      <alignment wrapText="1"/>
    </xf>
    <xf numFmtId="0" fontId="0" fillId="0" borderId="17" xfId="0" applyBorder="1"/>
    <xf numFmtId="0" fontId="29" fillId="0" borderId="17" xfId="0" applyFont="1" applyBorder="1" applyAlignment="1">
      <alignment horizontal="justify" vertical="center"/>
    </xf>
    <xf numFmtId="0" fontId="63" fillId="40" borderId="16" xfId="0" applyFont="1" applyFill="1" applyBorder="1" applyAlignment="1">
      <alignment wrapText="1"/>
    </xf>
    <xf numFmtId="0" fontId="43" fillId="40" borderId="16" xfId="0" applyFont="1" applyFill="1" applyBorder="1" applyAlignment="1">
      <alignment horizontal="left" wrapText="1"/>
    </xf>
    <xf numFmtId="14" fontId="0" fillId="0" borderId="15" xfId="0" applyNumberFormat="1" applyBorder="1"/>
    <xf numFmtId="0" fontId="43" fillId="40" borderId="16" xfId="0" applyFont="1" applyFill="1" applyBorder="1" applyAlignment="1">
      <alignment horizontal="left" vertical="center" wrapText="1" indent="1"/>
    </xf>
    <xf numFmtId="0" fontId="0" fillId="0" borderId="16" xfId="0" applyFont="1" applyBorder="1"/>
    <xf numFmtId="0" fontId="0" fillId="0" borderId="16" xfId="0" applyBorder="1" applyAlignment="1">
      <alignment wrapText="1"/>
    </xf>
    <xf numFmtId="3" fontId="0" fillId="0" borderId="16" xfId="0" applyNumberFormat="1" applyBorder="1"/>
    <xf numFmtId="0" fontId="0" fillId="0" borderId="16" xfId="0" applyBorder="1" applyAlignment="1">
      <alignment horizontal="right"/>
    </xf>
    <xf numFmtId="0" fontId="0" fillId="12" borderId="16" xfId="0" applyFill="1" applyBorder="1"/>
    <xf numFmtId="166" fontId="0" fillId="18" borderId="1" xfId="1" applyFont="1" applyFill="1" applyBorder="1" applyAlignment="1">
      <alignment wrapText="1"/>
    </xf>
    <xf numFmtId="0" fontId="0" fillId="0" borderId="17" xfId="0" applyFont="1" applyBorder="1"/>
    <xf numFmtId="0" fontId="10" fillId="0" borderId="18" xfId="0" applyFont="1" applyBorder="1" applyAlignment="1">
      <alignment horizontal="center"/>
    </xf>
    <xf numFmtId="14" fontId="0" fillId="12" borderId="1" xfId="0" applyNumberFormat="1" applyFill="1" applyBorder="1" applyAlignment="1">
      <alignment horizontal="center"/>
    </xf>
    <xf numFmtId="0" fontId="10" fillId="0" borderId="14" xfId="0" applyFont="1" applyBorder="1" applyAlignment="1">
      <alignment horizontal="center" vertical="center"/>
    </xf>
    <xf numFmtId="0" fontId="0" fillId="40" borderId="17" xfId="0" applyFill="1" applyBorder="1" applyAlignment="1">
      <alignment wrapText="1"/>
    </xf>
    <xf numFmtId="0" fontId="0" fillId="40" borderId="18" xfId="0" applyFill="1" applyBorder="1"/>
    <xf numFmtId="0" fontId="0" fillId="40" borderId="16" xfId="0" applyFill="1" applyBorder="1" applyAlignment="1">
      <alignment horizontal="center"/>
    </xf>
    <xf numFmtId="0" fontId="10" fillId="0" borderId="14" xfId="0" applyFont="1" applyBorder="1" applyAlignment="1">
      <alignment horizontal="center"/>
    </xf>
    <xf numFmtId="0" fontId="64" fillId="0" borderId="16" xfId="0" applyFont="1" applyBorder="1"/>
    <xf numFmtId="0" fontId="42" fillId="0" borderId="1" xfId="10" applyBorder="1"/>
    <xf numFmtId="0" fontId="42" fillId="0" borderId="1" xfId="10" applyBorder="1" applyAlignment="1">
      <alignment wrapText="1"/>
    </xf>
    <xf numFmtId="0" fontId="42" fillId="0" borderId="3" xfId="10" applyBorder="1"/>
    <xf numFmtId="0" fontId="42" fillId="0" borderId="3" xfId="10" applyBorder="1" applyAlignment="1">
      <alignment wrapText="1"/>
    </xf>
    <xf numFmtId="0" fontId="42" fillId="0" borderId="3" xfId="10" applyFill="1" applyBorder="1" applyAlignment="1">
      <alignment wrapText="1"/>
    </xf>
    <xf numFmtId="0" fontId="42" fillId="0" borderId="1" xfId="10" applyFill="1" applyBorder="1" applyAlignment="1">
      <alignment wrapText="1"/>
    </xf>
    <xf numFmtId="0" fontId="42" fillId="0" borderId="16" xfId="10" applyFill="1" applyBorder="1" applyAlignment="1">
      <alignment wrapText="1"/>
    </xf>
    <xf numFmtId="0" fontId="42" fillId="0" borderId="17" xfId="10" applyBorder="1" applyAlignment="1">
      <alignment wrapText="1"/>
    </xf>
    <xf numFmtId="0" fontId="42" fillId="0" borderId="15" xfId="10" applyBorder="1" applyAlignment="1">
      <alignment wrapText="1"/>
    </xf>
    <xf numFmtId="0" fontId="42" fillId="0" borderId="16" xfId="10" applyBorder="1" applyAlignment="1">
      <alignment wrapText="1"/>
    </xf>
    <xf numFmtId="0" fontId="65" fillId="0" borderId="16" xfId="0" applyFont="1" applyBorder="1"/>
    <xf numFmtId="0" fontId="0" fillId="0" borderId="9" xfId="0" applyFont="1" applyBorder="1"/>
    <xf numFmtId="0" fontId="42" fillId="0" borderId="2" xfId="10" applyBorder="1" applyAlignment="1">
      <alignment wrapText="1"/>
    </xf>
    <xf numFmtId="0" fontId="66" fillId="0" borderId="0" xfId="0" applyFont="1" applyAlignment="1">
      <alignment wrapText="1"/>
    </xf>
    <xf numFmtId="0" fontId="66" fillId="0" borderId="15" xfId="0" applyFont="1" applyBorder="1" applyAlignment="1">
      <alignment wrapText="1"/>
    </xf>
    <xf numFmtId="0" fontId="42" fillId="0" borderId="18" xfId="10" applyBorder="1" applyAlignment="1">
      <alignment wrapText="1"/>
    </xf>
    <xf numFmtId="0" fontId="66" fillId="0" borderId="16" xfId="0" applyFont="1" applyBorder="1" applyAlignment="1">
      <alignment wrapText="1"/>
    </xf>
    <xf numFmtId="0" fontId="0" fillId="0" borderId="2" xfId="0" applyBorder="1" applyAlignment="1">
      <alignment wrapText="1"/>
    </xf>
    <xf numFmtId="0" fontId="42" fillId="0" borderId="8" xfId="10" applyBorder="1"/>
    <xf numFmtId="0" fontId="64" fillId="0" borderId="19" xfId="0" applyFont="1" applyBorder="1" applyAlignment="1">
      <alignment wrapText="1"/>
    </xf>
    <xf numFmtId="0" fontId="0" fillId="0" borderId="5" xfId="0" applyFont="1" applyFill="1" applyBorder="1"/>
    <xf numFmtId="0" fontId="42" fillId="0" borderId="4" xfId="10" applyFill="1" applyBorder="1" applyAlignment="1">
      <alignment wrapText="1"/>
    </xf>
    <xf numFmtId="0" fontId="0" fillId="0" borderId="8" xfId="0" applyFont="1" applyFill="1" applyBorder="1" applyAlignment="1">
      <alignment horizontal="right"/>
    </xf>
    <xf numFmtId="0" fontId="0" fillId="0" borderId="9" xfId="0" applyFont="1" applyFill="1" applyBorder="1"/>
    <xf numFmtId="0" fontId="42" fillId="0" borderId="2" xfId="10" applyFill="1" applyBorder="1" applyAlignment="1">
      <alignment wrapText="1"/>
    </xf>
    <xf numFmtId="0" fontId="0" fillId="0" borderId="15" xfId="0" applyFont="1" applyFill="1" applyBorder="1"/>
    <xf numFmtId="0" fontId="0" fillId="0" borderId="17" xfId="0" applyFont="1" applyFill="1" applyBorder="1"/>
    <xf numFmtId="0" fontId="42" fillId="0" borderId="18" xfId="10" applyFill="1" applyBorder="1" applyAlignment="1">
      <alignment wrapText="1"/>
    </xf>
    <xf numFmtId="0" fontId="42" fillId="0" borderId="14" xfId="10" applyBorder="1" applyAlignment="1">
      <alignment wrapText="1"/>
    </xf>
    <xf numFmtId="0" fontId="66" fillId="0" borderId="20" xfId="0" applyFont="1" applyBorder="1" applyAlignment="1">
      <alignment wrapText="1"/>
    </xf>
    <xf numFmtId="0" fontId="42" fillId="0" borderId="18" xfId="10" applyBorder="1"/>
    <xf numFmtId="0" fontId="64" fillId="0" borderId="0" xfId="0" applyFont="1" applyBorder="1" applyAlignment="1">
      <alignment wrapText="1"/>
    </xf>
    <xf numFmtId="14" fontId="0" fillId="0" borderId="17" xfId="0" applyNumberFormat="1" applyBorder="1"/>
    <xf numFmtId="0" fontId="66" fillId="0" borderId="21" xfId="0" applyFont="1" applyBorder="1" applyAlignment="1">
      <alignment wrapText="1"/>
    </xf>
    <xf numFmtId="170" fontId="30" fillId="2" borderId="1" xfId="0" applyNumberFormat="1" applyFont="1" applyFill="1" applyBorder="1" applyAlignment="1">
      <alignment horizontal="center" vertical="center" wrapText="1"/>
    </xf>
    <xf numFmtId="170" fontId="0" fillId="17" borderId="1" xfId="1" applyNumberFormat="1" applyFont="1" applyFill="1" applyBorder="1"/>
    <xf numFmtId="170" fontId="0" fillId="10" borderId="1" xfId="1" applyNumberFormat="1" applyFont="1" applyFill="1" applyBorder="1"/>
    <xf numFmtId="170" fontId="0" fillId="11" borderId="1" xfId="1" applyNumberFormat="1" applyFont="1" applyFill="1" applyBorder="1"/>
    <xf numFmtId="170" fontId="0" fillId="32" borderId="1" xfId="1" applyNumberFormat="1" applyFont="1" applyFill="1" applyBorder="1"/>
    <xf numFmtId="170" fontId="0" fillId="32" borderId="3" xfId="1" applyNumberFormat="1" applyFont="1" applyFill="1" applyBorder="1"/>
    <xf numFmtId="170" fontId="0" fillId="36" borderId="1" xfId="1" applyNumberFormat="1" applyFont="1" applyFill="1" applyBorder="1"/>
    <xf numFmtId="170" fontId="0" fillId="36" borderId="8" xfId="1" applyNumberFormat="1" applyFont="1" applyFill="1" applyBorder="1"/>
    <xf numFmtId="170" fontId="31" fillId="36" borderId="1" xfId="1" applyNumberFormat="1" applyFont="1" applyFill="1" applyBorder="1" applyAlignment="1">
      <alignment wrapText="1"/>
    </xf>
    <xf numFmtId="170" fontId="31" fillId="31" borderId="1" xfId="1" applyNumberFormat="1" applyFont="1" applyFill="1" applyBorder="1" applyAlignment="1">
      <alignment wrapText="1"/>
    </xf>
    <xf numFmtId="170" fontId="31" fillId="14" borderId="1" xfId="1" applyNumberFormat="1" applyFont="1" applyFill="1" applyBorder="1" applyAlignment="1">
      <alignment wrapText="1"/>
    </xf>
    <xf numFmtId="170" fontId="31" fillId="20" borderId="1" xfId="7" applyNumberFormat="1" applyFont="1" applyFill="1" applyBorder="1" applyAlignment="1">
      <alignment wrapText="1"/>
    </xf>
    <xf numFmtId="170" fontId="31" fillId="20" borderId="3" xfId="7" applyNumberFormat="1" applyFont="1" applyFill="1" applyBorder="1" applyAlignment="1">
      <alignment horizontal="right" wrapText="1"/>
    </xf>
    <xf numFmtId="170" fontId="31" fillId="38" borderId="1" xfId="7" applyNumberFormat="1" applyFont="1" applyFill="1" applyBorder="1" applyAlignment="1">
      <alignment horizontal="right" wrapText="1"/>
    </xf>
    <xf numFmtId="170" fontId="31" fillId="38" borderId="1" xfId="7" applyNumberFormat="1" applyFont="1" applyFill="1" applyBorder="1" applyAlignment="1">
      <alignment horizontal="center" wrapText="1"/>
    </xf>
    <xf numFmtId="170" fontId="31" fillId="38" borderId="3" xfId="7" applyNumberFormat="1" applyFont="1" applyFill="1" applyBorder="1" applyAlignment="1">
      <alignment horizontal="center" wrapText="1"/>
    </xf>
    <xf numFmtId="170" fontId="31" fillId="39" borderId="1" xfId="7" applyNumberFormat="1" applyFont="1" applyFill="1" applyBorder="1" applyAlignment="1">
      <alignment horizontal="center" wrapText="1"/>
    </xf>
    <xf numFmtId="170" fontId="31" fillId="23" borderId="1" xfId="7" applyNumberFormat="1" applyFont="1" applyFill="1" applyBorder="1" applyAlignment="1">
      <alignment horizontal="center" wrapText="1"/>
    </xf>
    <xf numFmtId="170" fontId="0" fillId="23" borderId="1" xfId="0" applyNumberFormat="1" applyFill="1" applyBorder="1"/>
    <xf numFmtId="170" fontId="0" fillId="0" borderId="0" xfId="0" applyNumberFormat="1"/>
    <xf numFmtId="170" fontId="30" fillId="2" borderId="3" xfId="0" applyNumberFormat="1" applyFont="1" applyFill="1" applyBorder="1" applyAlignment="1">
      <alignment horizontal="center" vertical="center" wrapText="1"/>
    </xf>
    <xf numFmtId="170" fontId="0" fillId="0" borderId="1" xfId="0" applyNumberFormat="1" applyBorder="1"/>
    <xf numFmtId="170" fontId="0" fillId="0" borderId="3" xfId="0" applyNumberFormat="1" applyBorder="1"/>
    <xf numFmtId="170" fontId="10" fillId="0" borderId="1" xfId="0" applyNumberFormat="1" applyFont="1" applyBorder="1" applyAlignment="1">
      <alignment horizontal="center"/>
    </xf>
    <xf numFmtId="170" fontId="0" fillId="0" borderId="1" xfId="1" applyNumberFormat="1" applyFont="1" applyBorder="1"/>
    <xf numFmtId="170" fontId="0" fillId="0" borderId="3" xfId="1" applyNumberFormat="1" applyFont="1" applyBorder="1"/>
    <xf numFmtId="170" fontId="0" fillId="0" borderId="1" xfId="1" applyNumberFormat="1" applyFont="1" applyBorder="1" applyAlignment="1">
      <alignment horizontal="right"/>
    </xf>
    <xf numFmtId="170" fontId="0" fillId="0" borderId="3" xfId="1" applyNumberFormat="1" applyFont="1" applyBorder="1" applyAlignment="1">
      <alignment horizontal="right"/>
    </xf>
    <xf numFmtId="170" fontId="0" fillId="0" borderId="16" xfId="1" applyNumberFormat="1" applyFont="1" applyBorder="1" applyAlignment="1">
      <alignment horizontal="right"/>
    </xf>
    <xf numFmtId="170" fontId="0" fillId="0" borderId="18" xfId="1" applyNumberFormat="1" applyFont="1" applyBorder="1" applyAlignment="1">
      <alignment horizontal="right"/>
    </xf>
    <xf numFmtId="170" fontId="0" fillId="0" borderId="18" xfId="0" applyNumberFormat="1" applyBorder="1"/>
    <xf numFmtId="170" fontId="0" fillId="0" borderId="16" xfId="0" applyNumberFormat="1" applyBorder="1"/>
    <xf numFmtId="3" fontId="0" fillId="0" borderId="17" xfId="0" applyNumberFormat="1" applyBorder="1"/>
    <xf numFmtId="0" fontId="0" fillId="0" borderId="17" xfId="0" applyBorder="1" applyAlignment="1">
      <alignment wrapText="1"/>
    </xf>
    <xf numFmtId="0" fontId="61" fillId="0" borderId="17" xfId="0" applyFont="1" applyBorder="1" applyAlignment="1">
      <alignment horizontal="justify" vertical="center"/>
    </xf>
    <xf numFmtId="0" fontId="42" fillId="0" borderId="22" xfId="10" applyBorder="1" applyAlignment="1">
      <alignment wrapText="1"/>
    </xf>
    <xf numFmtId="0" fontId="64" fillId="0" borderId="17" xfId="0" applyFont="1" applyBorder="1" applyAlignment="1">
      <alignment wrapText="1"/>
    </xf>
    <xf numFmtId="0" fontId="64" fillId="0" borderId="16" xfId="0" applyFont="1" applyBorder="1" applyAlignment="1">
      <alignment wrapText="1"/>
    </xf>
    <xf numFmtId="0" fontId="42" fillId="0" borderId="16" xfId="10" applyBorder="1"/>
    <xf numFmtId="170" fontId="0" fillId="0" borderId="1" xfId="0" applyNumberFormat="1" applyBorder="1" applyAlignment="1">
      <alignment wrapText="1"/>
    </xf>
    <xf numFmtId="0" fontId="61" fillId="0" borderId="16" xfId="0" applyFont="1" applyBorder="1" applyAlignment="1">
      <alignment horizontal="justify" vertical="center" wrapText="1"/>
    </xf>
    <xf numFmtId="0" fontId="0" fillId="0" borderId="15" xfId="0" applyBorder="1" applyAlignment="1">
      <alignment horizontal="center"/>
    </xf>
    <xf numFmtId="0" fontId="0" fillId="0" borderId="17" xfId="0" applyBorder="1" applyAlignment="1">
      <alignment horizontal="center" wrapText="1"/>
    </xf>
    <xf numFmtId="0" fontId="61" fillId="0" borderId="17" xfId="0" applyFont="1" applyBorder="1" applyAlignment="1">
      <alignment horizontal="justify" vertical="center" wrapText="1"/>
    </xf>
    <xf numFmtId="0" fontId="67" fillId="0" borderId="16" xfId="0" applyFont="1" applyBorder="1"/>
    <xf numFmtId="0" fontId="0" fillId="0" borderId="18" xfId="0" applyBorder="1" applyAlignment="1">
      <alignment wrapText="1"/>
    </xf>
    <xf numFmtId="0" fontId="0" fillId="0" borderId="16" xfId="0" applyBorder="1" applyAlignment="1">
      <alignment horizontal="center" wrapText="1"/>
    </xf>
    <xf numFmtId="0" fontId="10" fillId="0" borderId="18" xfId="0" applyFont="1" applyBorder="1" applyAlignment="1">
      <alignment horizontal="center" wrapText="1"/>
    </xf>
    <xf numFmtId="0" fontId="68" fillId="0" borderId="16" xfId="0" applyFont="1" applyBorder="1"/>
    <xf numFmtId="14" fontId="0" fillId="40" borderId="16" xfId="0" applyNumberFormat="1" applyFill="1" applyBorder="1" applyAlignment="1">
      <alignment wrapText="1"/>
    </xf>
    <xf numFmtId="14" fontId="0" fillId="0" borderId="1" xfId="0" applyNumberFormat="1" applyFill="1" applyBorder="1" applyAlignment="1">
      <alignment wrapText="1"/>
    </xf>
    <xf numFmtId="0" fontId="0" fillId="9" borderId="1" xfId="0" applyFill="1" applyBorder="1" applyAlignment="1">
      <alignment horizontal="left"/>
    </xf>
    <xf numFmtId="0" fontId="61" fillId="40" borderId="16" xfId="0" applyFont="1" applyFill="1" applyBorder="1" applyAlignment="1">
      <alignment horizontal="justify" vertical="center" wrapText="1"/>
    </xf>
    <xf numFmtId="0" fontId="0" fillId="41" borderId="16" xfId="0" applyFont="1" applyFill="1" applyBorder="1"/>
    <xf numFmtId="0" fontId="0" fillId="41" borderId="16" xfId="0" applyFill="1" applyBorder="1"/>
    <xf numFmtId="0" fontId="10" fillId="41" borderId="17" xfId="0" applyFont="1" applyFill="1" applyBorder="1" applyAlignment="1">
      <alignment horizontal="center"/>
    </xf>
    <xf numFmtId="0" fontId="0" fillId="41" borderId="17" xfId="0" applyFill="1" applyBorder="1"/>
    <xf numFmtId="0" fontId="61" fillId="41" borderId="16" xfId="0" applyFont="1" applyFill="1" applyBorder="1" applyAlignment="1">
      <alignment horizontal="justify" vertical="center" wrapText="1"/>
    </xf>
    <xf numFmtId="0" fontId="10" fillId="41" borderId="18" xfId="0" applyFont="1" applyFill="1" applyBorder="1" applyAlignment="1">
      <alignment horizontal="center"/>
    </xf>
    <xf numFmtId="170" fontId="0" fillId="41" borderId="16" xfId="0" applyNumberFormat="1" applyFill="1" applyBorder="1"/>
    <xf numFmtId="14" fontId="0" fillId="41" borderId="16" xfId="0" applyNumberFormat="1" applyFill="1" applyBorder="1"/>
    <xf numFmtId="0" fontId="0" fillId="41" borderId="16" xfId="0" applyFill="1" applyBorder="1" applyAlignment="1">
      <alignment horizontal="center"/>
    </xf>
    <xf numFmtId="3" fontId="0" fillId="0" borderId="15" xfId="0" applyNumberFormat="1" applyBorder="1"/>
    <xf numFmtId="0" fontId="61" fillId="40" borderId="16" xfId="0" applyFont="1" applyFill="1" applyBorder="1" applyAlignment="1">
      <alignment horizontal="justify" vertical="center"/>
    </xf>
    <xf numFmtId="0" fontId="68" fillId="0" borderId="16" xfId="0" applyFont="1" applyBorder="1" applyAlignment="1">
      <alignment wrapText="1"/>
    </xf>
    <xf numFmtId="0" fontId="0" fillId="0" borderId="24" xfId="0" applyBorder="1"/>
    <xf numFmtId="14" fontId="0" fillId="40" borderId="17" xfId="0" applyNumberFormat="1" applyFill="1" applyBorder="1"/>
    <xf numFmtId="0" fontId="0" fillId="0" borderId="23" xfId="0" applyBorder="1"/>
    <xf numFmtId="0" fontId="42" fillId="0" borderId="0" xfId="10"/>
    <xf numFmtId="0" fontId="61" fillId="40" borderId="17" xfId="0" applyFont="1" applyFill="1" applyBorder="1" applyAlignment="1">
      <alignment horizontal="justify" vertical="center"/>
    </xf>
    <xf numFmtId="0" fontId="10" fillId="0" borderId="17" xfId="0" applyFont="1" applyBorder="1" applyAlignment="1">
      <alignment horizontal="center" wrapText="1"/>
    </xf>
    <xf numFmtId="0" fontId="69" fillId="0" borderId="16" xfId="0" applyFont="1" applyBorder="1" applyAlignment="1">
      <alignment wrapText="1"/>
    </xf>
    <xf numFmtId="0" fontId="0" fillId="0" borderId="0" xfId="0" applyAlignment="1">
      <alignment wrapText="1"/>
    </xf>
    <xf numFmtId="0" fontId="10" fillId="0" borderId="15" xfId="0" applyFont="1" applyBorder="1" applyAlignment="1">
      <alignment horizontal="center"/>
    </xf>
    <xf numFmtId="0" fontId="0" fillId="0" borderId="20" xfId="0" applyBorder="1"/>
    <xf numFmtId="3" fontId="0" fillId="0" borderId="0" xfId="0" applyNumberFormat="1"/>
    <xf numFmtId="14" fontId="0" fillId="0" borderId="1" xfId="0" applyNumberFormat="1" applyBorder="1" applyAlignment="1">
      <alignment wrapText="1"/>
    </xf>
    <xf numFmtId="170" fontId="0" fillId="0" borderId="3" xfId="0" applyNumberFormat="1" applyBorder="1" applyAlignment="1">
      <alignment wrapText="1"/>
    </xf>
    <xf numFmtId="14" fontId="0" fillId="0" borderId="3" xfId="0" applyNumberFormat="1" applyBorder="1" applyAlignment="1">
      <alignment wrapText="1"/>
    </xf>
    <xf numFmtId="14" fontId="0" fillId="0" borderId="3" xfId="0" applyNumberFormat="1" applyFill="1" applyBorder="1" applyAlignment="1">
      <alignment wrapText="1"/>
    </xf>
    <xf numFmtId="0" fontId="0" fillId="0" borderId="15" xfId="0" applyBorder="1" applyAlignment="1">
      <alignment wrapText="1"/>
    </xf>
    <xf numFmtId="0" fontId="43" fillId="40" borderId="3" xfId="0" applyFont="1" applyFill="1" applyBorder="1" applyAlignment="1">
      <alignment horizontal="center" vertical="center" wrapText="1"/>
    </xf>
    <xf numFmtId="0" fontId="61" fillId="0" borderId="15" xfId="0" applyFont="1" applyBorder="1" applyAlignment="1">
      <alignment horizontal="justify" vertical="center"/>
    </xf>
    <xf numFmtId="0" fontId="61" fillId="0" borderId="20" xfId="0" applyFont="1" applyBorder="1" applyAlignment="1">
      <alignment horizontal="justify" vertical="center" wrapText="1"/>
    </xf>
    <xf numFmtId="14" fontId="0" fillId="0" borderId="23" xfId="0" applyNumberFormat="1" applyBorder="1"/>
    <xf numFmtId="170" fontId="0" fillId="0" borderId="24" xfId="0" applyNumberFormat="1" applyBorder="1"/>
    <xf numFmtId="0" fontId="0" fillId="0" borderId="23" xfId="0" applyBorder="1" applyAlignment="1">
      <alignment horizontal="center" wrapText="1"/>
    </xf>
    <xf numFmtId="3" fontId="0" fillId="18" borderId="1" xfId="0" applyNumberFormat="1" applyFill="1" applyBorder="1" applyAlignment="1">
      <alignment wrapText="1"/>
    </xf>
    <xf numFmtId="166" fontId="31" fillId="18" borderId="1" xfId="1" applyFont="1" applyFill="1" applyBorder="1" applyAlignment="1"/>
    <xf numFmtId="170" fontId="0" fillId="0" borderId="16" xfId="0" applyNumberFormat="1" applyBorder="1" applyAlignment="1">
      <alignment wrapText="1"/>
    </xf>
    <xf numFmtId="14" fontId="0" fillId="40" borderId="1" xfId="0" applyNumberFormat="1" applyFill="1" applyBorder="1"/>
    <xf numFmtId="170" fontId="0" fillId="0" borderId="1" xfId="0" applyNumberFormat="1" applyBorder="1" applyAlignment="1">
      <alignment horizontal="center" vertical="center" wrapText="1"/>
    </xf>
    <xf numFmtId="0" fontId="0" fillId="0" borderId="15" xfId="0" applyFont="1" applyBorder="1"/>
    <xf numFmtId="0" fontId="61" fillId="40" borderId="15" xfId="0" applyFont="1" applyFill="1" applyBorder="1" applyAlignment="1">
      <alignment horizontal="justify" vertical="center"/>
    </xf>
    <xf numFmtId="0" fontId="0" fillId="0" borderId="23" xfId="0" applyBorder="1" applyAlignment="1">
      <alignment wrapText="1"/>
    </xf>
    <xf numFmtId="0" fontId="10" fillId="0" borderId="24" xfId="0" applyFont="1" applyBorder="1"/>
    <xf numFmtId="0" fontId="0" fillId="0" borderId="19" xfId="0" applyBorder="1" applyAlignment="1">
      <alignment wrapText="1"/>
    </xf>
    <xf numFmtId="14" fontId="0" fillId="40" borderId="15" xfId="0" applyNumberFormat="1" applyFill="1" applyBorder="1"/>
    <xf numFmtId="170" fontId="0" fillId="0" borderId="15" xfId="0" applyNumberFormat="1" applyBorder="1" applyAlignment="1">
      <alignment horizontal="center" vertical="center"/>
    </xf>
    <xf numFmtId="14" fontId="0" fillId="2" borderId="1" xfId="0" applyNumberFormat="1" applyFill="1" applyBorder="1" applyAlignment="1">
      <alignment wrapText="1"/>
    </xf>
    <xf numFmtId="14" fontId="0" fillId="0" borderId="0" xfId="0" applyNumberFormat="1" applyBorder="1"/>
    <xf numFmtId="0" fontId="42" fillId="0" borderId="15" xfId="10" applyBorder="1"/>
    <xf numFmtId="14" fontId="0" fillId="23" borderId="1" xfId="0" applyNumberFormat="1" applyFill="1" applyBorder="1" applyAlignment="1">
      <alignment wrapText="1"/>
    </xf>
    <xf numFmtId="14" fontId="0" fillId="0" borderId="25" xfId="0" applyNumberFormat="1" applyBorder="1"/>
    <xf numFmtId="0" fontId="10" fillId="0" borderId="15" xfId="0" applyFont="1" applyBorder="1" applyAlignment="1">
      <alignment horizontal="center" vertical="center"/>
    </xf>
    <xf numFmtId="0" fontId="0" fillId="0" borderId="24" xfId="0" applyBorder="1" applyAlignment="1">
      <alignment wrapText="1"/>
    </xf>
    <xf numFmtId="171" fontId="0" fillId="0" borderId="15" xfId="0" applyNumberFormat="1" applyBorder="1"/>
    <xf numFmtId="0" fontId="30" fillId="2" borderId="15" xfId="0" applyFont="1" applyFill="1" applyBorder="1" applyAlignment="1">
      <alignment horizontal="center" vertical="center" wrapText="1"/>
    </xf>
    <xf numFmtId="0" fontId="30" fillId="2" borderId="4" xfId="0" applyFont="1" applyFill="1" applyBorder="1" applyAlignment="1">
      <alignment horizontal="center" vertical="center" wrapText="1"/>
    </xf>
    <xf numFmtId="0" fontId="30" fillId="2" borderId="17" xfId="0" applyFont="1" applyFill="1" applyBorder="1" applyAlignment="1">
      <alignment horizontal="center" vertical="center" wrapText="1"/>
    </xf>
    <xf numFmtId="0" fontId="43" fillId="0" borderId="1" xfId="0" applyFont="1" applyBorder="1" applyAlignment="1">
      <alignment horizontal="center" vertical="top" wrapText="1"/>
    </xf>
    <xf numFmtId="0" fontId="70" fillId="0" borderId="1" xfId="0" applyFont="1" applyBorder="1" applyAlignment="1">
      <alignment horizontal="justify" vertical="center" wrapText="1"/>
    </xf>
    <xf numFmtId="14" fontId="0" fillId="0" borderId="15" xfId="0" applyNumberFormat="1" applyBorder="1" applyAlignment="1">
      <alignment horizontal="right"/>
    </xf>
    <xf numFmtId="164" fontId="0" fillId="0" borderId="15" xfId="0" applyNumberFormat="1" applyBorder="1"/>
    <xf numFmtId="164" fontId="0" fillId="0" borderId="16" xfId="0" applyNumberFormat="1" applyBorder="1"/>
    <xf numFmtId="0" fontId="0" fillId="40" borderId="15" xfId="0" applyFill="1" applyBorder="1"/>
    <xf numFmtId="0" fontId="42" fillId="0" borderId="24" xfId="10" applyBorder="1" applyAlignment="1">
      <alignment wrapText="1"/>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10" fillId="0" borderId="16" xfId="0" applyFont="1" applyBorder="1" applyAlignment="1">
      <alignment horizontal="center" vertical="center"/>
    </xf>
    <xf numFmtId="0" fontId="10" fillId="0" borderId="16" xfId="0" applyFont="1" applyBorder="1" applyAlignment="1">
      <alignment horizontal="center" vertical="center" wrapText="1"/>
    </xf>
    <xf numFmtId="0" fontId="10" fillId="0" borderId="15" xfId="0" applyFont="1" applyBorder="1" applyAlignment="1">
      <alignment horizontal="center" vertical="center" wrapText="1"/>
    </xf>
    <xf numFmtId="0" fontId="0" fillId="0" borderId="15" xfId="0" applyBorder="1" applyAlignment="1">
      <alignment horizontal="center" vertical="center"/>
    </xf>
    <xf numFmtId="0" fontId="0" fillId="0" borderId="16" xfId="0" applyBorder="1" applyAlignment="1">
      <alignment horizontal="center" vertical="center"/>
    </xf>
    <xf numFmtId="0" fontId="10" fillId="0" borderId="15" xfId="0" applyFont="1" applyBorder="1" applyAlignment="1">
      <alignment horizontal="center" wrapText="1"/>
    </xf>
    <xf numFmtId="0" fontId="0" fillId="0" borderId="15" xfId="0" applyBorder="1" applyAlignment="1">
      <alignment horizontal="center" wrapText="1"/>
    </xf>
    <xf numFmtId="0" fontId="0" fillId="0" borderId="0" xfId="0" applyBorder="1" applyAlignment="1">
      <alignment wrapText="1"/>
    </xf>
    <xf numFmtId="0" fontId="10" fillId="0" borderId="17" xfId="0" applyFont="1" applyBorder="1" applyAlignment="1">
      <alignment horizontal="center" vertical="center" wrapText="1"/>
    </xf>
    <xf numFmtId="0" fontId="0" fillId="0" borderId="17" xfId="0" applyBorder="1" applyAlignment="1">
      <alignment horizontal="center" vertical="center" wrapText="1"/>
    </xf>
    <xf numFmtId="0" fontId="0" fillId="40" borderId="24" xfId="0" applyFill="1" applyBorder="1"/>
    <xf numFmtId="0" fontId="65" fillId="0" borderId="21" xfId="0" applyFont="1" applyBorder="1" applyAlignment="1">
      <alignment wrapText="1"/>
    </xf>
    <xf numFmtId="0" fontId="65" fillId="0" borderId="0" xfId="0" applyFont="1" applyBorder="1" applyAlignment="1">
      <alignment wrapText="1"/>
    </xf>
    <xf numFmtId="0" fontId="61" fillId="0" borderId="5" xfId="0" applyFont="1" applyBorder="1" applyAlignment="1">
      <alignment horizontal="justify" vertical="center"/>
    </xf>
    <xf numFmtId="0" fontId="70" fillId="0" borderId="3" xfId="0" applyFont="1" applyBorder="1" applyAlignment="1">
      <alignment horizontal="justify" vertical="center" wrapText="1"/>
    </xf>
    <xf numFmtId="0" fontId="0" fillId="12" borderId="15" xfId="0" applyFill="1" applyBorder="1"/>
    <xf numFmtId="0" fontId="0" fillId="0" borderId="14" xfId="0" applyBorder="1"/>
    <xf numFmtId="0" fontId="0" fillId="12" borderId="16" xfId="0" applyFill="1" applyBorder="1" applyAlignment="1">
      <alignment horizontal="center" wrapText="1"/>
    </xf>
    <xf numFmtId="0" fontId="70" fillId="0" borderId="16" xfId="0" applyFont="1" applyBorder="1" applyAlignment="1">
      <alignment horizontal="justify" vertical="center" wrapText="1"/>
    </xf>
    <xf numFmtId="0" fontId="61" fillId="0" borderId="14" xfId="0" applyFont="1" applyBorder="1" applyAlignment="1">
      <alignment horizontal="justify" vertical="center"/>
    </xf>
    <xf numFmtId="0" fontId="42" fillId="0" borderId="21" xfId="10" applyBorder="1" applyAlignment="1">
      <alignment wrapText="1"/>
    </xf>
    <xf numFmtId="0" fontId="61" fillId="0" borderId="24" xfId="0" applyFont="1" applyBorder="1" applyAlignment="1">
      <alignment horizontal="justify" vertical="center"/>
    </xf>
    <xf numFmtId="0" fontId="42" fillId="0" borderId="23" xfId="3" applyBorder="1" applyAlignment="1">
      <alignment wrapText="1"/>
    </xf>
    <xf numFmtId="0" fontId="42" fillId="0" borderId="15" xfId="3" applyBorder="1" applyAlignment="1">
      <alignment wrapText="1"/>
    </xf>
    <xf numFmtId="0" fontId="42" fillId="0" borderId="16" xfId="3" applyBorder="1" applyAlignment="1">
      <alignment wrapText="1"/>
    </xf>
    <xf numFmtId="0" fontId="42" fillId="0" borderId="26" xfId="3" applyBorder="1" applyAlignment="1">
      <alignment wrapText="1"/>
    </xf>
  </cellXfs>
  <cellStyles count="11">
    <cellStyle name="Hipervínculo" xfId="3" builtinId="8"/>
    <cellStyle name="Hyperlink" xfId="10" xr:uid="{00000000-000B-0000-0000-000008000000}"/>
    <cellStyle name="Millares" xfId="1" builtinId="3"/>
    <cellStyle name="Millares [0]" xfId="4" builtinId="6"/>
    <cellStyle name="Millares [0] 2" xfId="8" xr:uid="{00000000-0005-0000-0000-000003000000}"/>
    <cellStyle name="Millares 2" xfId="6" xr:uid="{00000000-0005-0000-0000-000004000000}"/>
    <cellStyle name="Millares 3" xfId="7" xr:uid="{00000000-0005-0000-0000-000005000000}"/>
    <cellStyle name="Moneda" xfId="2" builtinId="4"/>
    <cellStyle name="Moneda [0]" xfId="5" builtinId="7"/>
    <cellStyle name="Moneda [0] 2" xfId="9" xr:uid="{00000000-0005-0000-0000-000008000000}"/>
    <cellStyle name="Normal" xfId="0" builtinId="0"/>
  </cellStyles>
  <dxfs count="0"/>
  <tableStyles count="0" defaultTableStyle="TableStyleMedium2" defaultPivotStyle="PivotStyleLight16"/>
  <colors>
    <mruColors>
      <color rgb="FF00FFCC"/>
      <color rgb="FF644DF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externalLink" Target="externalLinks/externalLink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sharedStrings" Target="sharedStrings.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lvaquiro\Documents\ARCHIVO\ROTULO%20DE%20CAJA-2018\Copia%20de%20ROTULO%20CAJAS%20X200-01-%20compraventa,1,2,3,4,5,6,7,8,9,1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INFOTIC"/>
      <sheetName val="Hoja2"/>
    </sheetNames>
    <sheetDataSet>
      <sheetData sheetId="0">
        <row r="8">
          <cell r="C8">
            <v>1</v>
          </cell>
          <cell r="D8">
            <v>0</v>
          </cell>
        </row>
        <row r="9">
          <cell r="C9" t="str">
            <v xml:space="preserve">UNIDAD ADMINISTRATIVA ESPECIAL AGENCIA DEL INPECTOR GENERAL DE TRIBUTOS, RENTAS Y CONTRIBUCIONES PARAFISCALES </v>
          </cell>
          <cell r="D9">
            <v>0</v>
          </cell>
        </row>
        <row r="10">
          <cell r="C10" t="str">
            <v>Secretaría General</v>
          </cell>
          <cell r="D10">
            <v>0</v>
          </cell>
        </row>
        <row r="11">
          <cell r="C11" t="str">
            <v>Gestión Contractual</v>
          </cell>
          <cell r="D11">
            <v>0</v>
          </cell>
        </row>
        <row r="12">
          <cell r="C12" t="str">
            <v>Contratos</v>
          </cell>
          <cell r="D12">
            <v>0</v>
          </cell>
        </row>
        <row r="13">
          <cell r="C13" t="str">
            <v>Contrato Interadministrativo</v>
          </cell>
          <cell r="D13">
            <v>0</v>
          </cell>
        </row>
        <row r="14">
          <cell r="C14">
            <v>0</v>
          </cell>
          <cell r="D14">
            <v>0</v>
          </cell>
        </row>
        <row r="15">
          <cell r="C15" t="str">
            <v>023</v>
          </cell>
          <cell r="D15" t="str">
            <v>005</v>
          </cell>
        </row>
        <row r="16">
          <cell r="C16">
            <v>2012</v>
          </cell>
          <cell r="D16">
            <v>2014</v>
          </cell>
        </row>
        <row r="17">
          <cell r="C17">
            <v>0</v>
          </cell>
          <cell r="D17">
            <v>0</v>
          </cell>
        </row>
      </sheetData>
      <sheetData sheetId="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6" Type="http://schemas.openxmlformats.org/officeDocument/2006/relationships/hyperlink" Target="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TargetMode="External"/><Relationship Id="rId21" Type="http://schemas.openxmlformats.org/officeDocument/2006/relationships/hyperlink" Target="https://www.secop.gov.co/CO1ContractsManagement/Tendering/ProcurementContractEdit/View?docUniqueIdentifier=CO1.PCCNTR.1485506&amp;prevCtxUrl=https%3a%2f%2fwww.secop.gov.co%2fCO1ContractsManagement%2fTendering%2fProcurementContractManagement%2fIndex&amp;prevCtxLbl=Contratos" TargetMode="External"/><Relationship Id="rId42" Type="http://schemas.openxmlformats.org/officeDocument/2006/relationships/hyperlink" Target="mailto:linamrivero@hotmail.com" TargetMode="External"/><Relationship Id="rId47" Type="http://schemas.openxmlformats.org/officeDocument/2006/relationships/hyperlink" Target="mailto:aldearrietap@hotmail.com" TargetMode="External"/><Relationship Id="rId63" Type="http://schemas.openxmlformats.org/officeDocument/2006/relationships/hyperlink" Target="mailto:magc8801@hotmail.com%0a%0amaryluz_betancourt@hotmail.com" TargetMode="External"/><Relationship Id="rId68" Type="http://schemas.openxmlformats.org/officeDocument/2006/relationships/hyperlink" Target="mailto:licitaciones@ofitienda.com.co" TargetMode="External"/><Relationship Id="rId84" Type="http://schemas.openxmlformats.org/officeDocument/2006/relationships/hyperlink" Target="https://www.secop.gov.co/CO1ContractsManagement/Tendering/ProcurementContractEdit/View?docUniqueIdentifier=CO1.PCCNTR.2021312&amp;prevCtxUrl=https%3a%2f%2fwww.secop.gov.co%3a443%2fCO1ContractsManagement%2fTendering%2fProcurementContractManagement%2fIndex&amp;prevCtxLbl=Contratos" TargetMode="External"/><Relationship Id="rId89" Type="http://schemas.openxmlformats.org/officeDocument/2006/relationships/hyperlink" Target="mailto:info@internet-solutions.com.co" TargetMode="External"/><Relationship Id="rId112" Type="http://schemas.openxmlformats.org/officeDocument/2006/relationships/hyperlink" Target="https://colombiacompra.coupahost.com/order_headers/52669" TargetMode="External"/><Relationship Id="rId16" Type="http://schemas.openxmlformats.org/officeDocument/2006/relationships/hyperlink" Target="https://www.secop.gov.co/CO1ContractsManagement/Tendering/ProcurementContractEdit/View?docUniqueIdentifier=CO1.PCCNTR.1443387&amp;prevCtxUrl=https%3a%2f%2fwww.secop.gov.co%2fCO1ContractsManagement%2fTendering%2fProcurementContractManagement%2fIndex&amp;prevCtxLbl=Contratos" TargetMode="External"/><Relationship Id="rId107" Type="http://schemas.openxmlformats.org/officeDocument/2006/relationships/hyperlink" Target="https://colombiacompra.coupahost.com/order_headers/48451" TargetMode="External"/><Relationship Id="rId11" Type="http://schemas.openxmlformats.org/officeDocument/2006/relationships/hyperlink" Target="https://www.secop.gov.co/CO1ContractsManagement/Tendering/ProcurementContractEdit/View?docUniqueIdentifier=CO1.PCCNTR.1421552&amp;prevCtxUrl=https%3a%2f%2fwww.secop.gov.co%2fCO1ContractsManagement%2fTendering%2fProcurementContractManagement%2fIndex&amp;prevCtxLbl=Contratos" TargetMode="External"/><Relationship Id="rId32" Type="http://schemas.openxmlformats.org/officeDocument/2006/relationships/hyperlink" Target="http://www.terpel.com/" TargetMode="External"/><Relationship Id="rId37" Type="http://schemas.openxmlformats.org/officeDocument/2006/relationships/hyperlink" Target="mailto:sulome1028@gmail.com" TargetMode="External"/><Relationship Id="rId53" Type="http://schemas.openxmlformats.org/officeDocument/2006/relationships/hyperlink" Target="mailto:rosa.casallas@informese.co" TargetMode="External"/><Relationship Id="rId58" Type="http://schemas.openxmlformats.org/officeDocument/2006/relationships/hyperlink" Target="mailto:contacto@colombia.camerfirma.com" TargetMode="External"/><Relationship Id="rId74" Type="http://schemas.openxmlformats.org/officeDocument/2006/relationships/hyperlink" Target="mailto:contabilidad@heinsohn.com.co" TargetMode="External"/><Relationship Id="rId79" Type="http://schemas.openxmlformats.org/officeDocument/2006/relationships/hyperlink" Target="mailto:gerardynemc@gmail.com" TargetMode="External"/><Relationship Id="rId102" Type="http://schemas.openxmlformats.org/officeDocument/2006/relationships/hyperlink" Target="https://colombiacompra.coupahost.com/order_headers/45009" TargetMode="External"/><Relationship Id="rId5" Type="http://schemas.openxmlformats.org/officeDocument/2006/relationships/hyperlink" Target="https://www.secop.gov.co/CO1ContractsManagement/Tendering/ProcurementContractEdit/View?docUniqueIdentifier=CO1.PCCNTR.1321239&amp;prevCtxUrl=https%3a%2f%2fwww.secop.gov.co%2fCO1ContractsManagement%2fTendering%2fProcurementContractManagement%2fIndex&amp;prevCtxLbl=Contratos" TargetMode="External"/><Relationship Id="rId90" Type="http://schemas.openxmlformats.org/officeDocument/2006/relationships/hyperlink" Target="mailto:info@certicamara.com" TargetMode="External"/><Relationship Id="rId95" Type="http://schemas.openxmlformats.org/officeDocument/2006/relationships/hyperlink" Target="mailto:info@gammaingenieros.com" TargetMode="External"/><Relationship Id="rId22" Type="http://schemas.openxmlformats.org/officeDocument/2006/relationships/hyperlink" Target="https://www.secop.gov.co/CO1ContractsManagement/Tendering/ProcurementContractEdit/View?docUniqueIdentifier=CO1.PCCNTR.1485926&amp;prevCtxUrl=https%3a%2f%2fwww.secop.gov.co%2fCO1ContractsManagement%2fTendering%2fProcurementContractManagement%2fIndex&amp;prevCtxLbl=Contratos" TargetMode="External"/><Relationship Id="rId27" Type="http://schemas.openxmlformats.org/officeDocument/2006/relationships/hyperlink" Target="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TargetMode="External"/><Relationship Id="rId43" Type="http://schemas.openxmlformats.org/officeDocument/2006/relationships/hyperlink" Target="mailto:jbqa@hotmail.com" TargetMode="External"/><Relationship Id="rId48" Type="http://schemas.openxmlformats.org/officeDocument/2006/relationships/hyperlink" Target="mailto:jforeroc@gmail.com" TargetMode="External"/><Relationship Id="rId64" Type="http://schemas.openxmlformats.org/officeDocument/2006/relationships/hyperlink" Target="mailto:conectividad.cce@etb.com.co" TargetMode="External"/><Relationship Id="rId69" Type="http://schemas.openxmlformats.org/officeDocument/2006/relationships/hyperlink" Target="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TargetMode="External"/><Relationship Id="rId113" Type="http://schemas.openxmlformats.org/officeDocument/2006/relationships/printerSettings" Target="../printerSettings/printerSettings9.bin"/><Relationship Id="rId80" Type="http://schemas.openxmlformats.org/officeDocument/2006/relationships/hyperlink" Target="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TargetMode="External"/><Relationship Id="rId85" Type="http://schemas.openxmlformats.org/officeDocument/2006/relationships/hyperlink" Target="https://www.secop.gov.co/CO1ContractsManagement/Tendering/ProcurementContractEdit/View?docUniqueIdentifier=CO1.PCCNTR.2030595&amp;prevCtxUrl=https%3a%2f%2fwww.secop.gov.co%3a443%2fCO1ContractsManagement%2fTendering%2fProcurementContractManagement%2fIndex&amp;prevCtxLbl=Contratos" TargetMode="External"/><Relationship Id="rId12" Type="http://schemas.openxmlformats.org/officeDocument/2006/relationships/hyperlink" Target="https://www.secop.gov.co/CO1ContractsManagement/Tendering/ProcurementContractEdit/View?docUniqueIdentifier=CO1.PCCNTR.1421364&amp;prevCtxUrl=https%3a%2f%2fwww.secop.gov.co%2fCO1ContractsManagement%2fTendering%2fProcurementContractManagement%2fIndex&amp;prevCtxLbl=Contratos" TargetMode="External"/><Relationship Id="rId17" Type="http://schemas.openxmlformats.org/officeDocument/2006/relationships/hyperlink" Target="https://www.secop.gov.co/CO1ContractsManagement/Tendering/ProcurementContractEdit/View?docUniqueIdentifier=CO1.PCCNTR.1456403&amp;prevCtxUrl=https%3a%2f%2fwww.secop.gov.co%2fCO1ContractsManagement%2fTendering%2fProcurementContractManagement%2fIndex&amp;prevCtxLbl=Contratos" TargetMode="External"/><Relationship Id="rId33" Type="http://schemas.openxmlformats.org/officeDocument/2006/relationships/hyperlink" Target="mailto:diana.m8426@hotmail.com" TargetMode="External"/><Relationship Id="rId38" Type="http://schemas.openxmlformats.org/officeDocument/2006/relationships/hyperlink" Target="mailto:mariaesperanzavega@yahoo.com" TargetMode="External"/><Relationship Id="rId59" Type="http://schemas.openxmlformats.org/officeDocument/2006/relationships/hyperlink" Target="http://www.compensar.com/eventos" TargetMode="External"/><Relationship Id="rId103" Type="http://schemas.openxmlformats.org/officeDocument/2006/relationships/hyperlink" Target="https://colombiacompra.coupahost.com/order_headers/45895" TargetMode="External"/><Relationship Id="rId108" Type="http://schemas.openxmlformats.org/officeDocument/2006/relationships/hyperlink" Target="https://colombiacompra.coupahost.com/order_headers/48453" TargetMode="External"/><Relationship Id="rId54" Type="http://schemas.openxmlformats.org/officeDocument/2006/relationships/hyperlink" Target="mailto:info@macroproyectos.com" TargetMode="External"/><Relationship Id="rId70" Type="http://schemas.openxmlformats.org/officeDocument/2006/relationships/hyperlink" Target="mailto:produmedihosas@gmail.com" TargetMode="External"/><Relationship Id="rId75" Type="http://schemas.openxmlformats.org/officeDocument/2006/relationships/hyperlink" Target="https://www.secop.gov.co/CO1ContractsManagement/Tendering/ProcurementContractEdit/View?docUniqueIdentifier=CO1.PCCNTR.2011280&amp;prevCtxUrl=https%3a%2f%2fwww.secop.gov.co%3a443%2fCO1ContractsManagement%2fTendering%2fProcurementContractManagement%2fIndex&amp;prevCtxLbl=Contratos" TargetMode="External"/><Relationship Id="rId91" Type="http://schemas.openxmlformats.org/officeDocument/2006/relationships/hyperlink" Target="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TargetMode="External"/><Relationship Id="rId96" Type="http://schemas.openxmlformats.org/officeDocument/2006/relationships/hyperlink" Target="mailto:distribucioneslauniversal@hotmail.com" TargetMode="External"/><Relationship Id="rId1" Type="http://schemas.openxmlformats.org/officeDocument/2006/relationships/hyperlink" Target="https://www.secop.gov.co/CO1ContractsManagement/Tendering/ProcurementContractEdit/View?docUniqueIdentifier=CO1.PCCNTR.1284541&amp;prevCtxUrl=https%3a%2f%2fwww.secop.gov.co%2fCO1ContractsManagement%2fTendering%2fProcurementContractManagement%2fIndex&amp;prevCtxLbl=Contratos" TargetMode="External"/><Relationship Id="rId6" Type="http://schemas.openxmlformats.org/officeDocument/2006/relationships/hyperlink" Target="https://www.secop.gov.co/CO1ContractsManagement/Tendering/ProcurementContractEdit/View?docUniqueIdentifier=CO1.PCCNTR.1329262&amp;prevCtxUrl=https%3a%2f%2fwww.secop.gov.co%2fCO1ContractsManagement%2fTendering%2fProcurementContractManagement%2fIndex&amp;prevCtxLbl=Contratos" TargetMode="External"/><Relationship Id="rId15" Type="http://schemas.openxmlformats.org/officeDocument/2006/relationships/hyperlink" Target="https://www.secop.gov.co/CO1ContractsManagement/Tendering/ProcurementContractEdit/View?docUniqueIdentifier=CO1.PCCNTR.1431793&amp;prevCtxUrl=https%3a%2f%2fwww.secop.gov.co%2fCO1ContractsManagement%2fTendering%2fProcurementContractManagement%2fIndex&amp;prevCtxLbl=Contratos" TargetMode="External"/><Relationship Id="rId23" Type="http://schemas.openxmlformats.org/officeDocument/2006/relationships/hyperlink" Target="https://www.secop.gov.co/CO1ContractsManagement/Tendering/ProcurementContractEdit/View?docUniqueIdentifier=CO1.PCCNTR.1524087&amp;prevCtxUrl=https%3a%2f%2fwww.secop.gov.co%2fCO1ContractsManagement%2fTendering%2fProcurementContractManagement%2fIndex&amp;prevCtxLbl=Contratos" TargetMode="External"/><Relationship Id="rId28" Type="http://schemas.openxmlformats.org/officeDocument/2006/relationships/hyperlink" Target="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TargetMode="External"/><Relationship Id="rId36" Type="http://schemas.openxmlformats.org/officeDocument/2006/relationships/hyperlink" Target="mailto:natalia.galvis_96@hotmail.com" TargetMode="External"/><Relationship Id="rId49" Type="http://schemas.openxmlformats.org/officeDocument/2006/relationships/hyperlink" Target="mailto:camilaball&#233;n@gmail.com" TargetMode="External"/><Relationship Id="rId57" Type="http://schemas.openxmlformats.org/officeDocument/2006/relationships/hyperlink" Target="mailto:tributaria@previsora.gov.co" TargetMode="External"/><Relationship Id="rId106" Type="http://schemas.openxmlformats.org/officeDocument/2006/relationships/hyperlink" Target="https://colombiacompra.coupahost.com/order_headers/48450" TargetMode="External"/><Relationship Id="rId114" Type="http://schemas.openxmlformats.org/officeDocument/2006/relationships/vmlDrawing" Target="../drawings/vmlDrawing6.vml"/><Relationship Id="rId10" Type="http://schemas.openxmlformats.org/officeDocument/2006/relationships/hyperlink" Target="https://www.secop.gov.co/CO1ContractsManagement/Tendering/ProcurementContractEdit/View?docUniqueIdentifier=CO1.PCCNTR.1402110&amp;prevCtxUrl=https%3a%2f%2fwww.secop.gov.co%2fCO1ContractsManagement%2fTendering%2fProcurementContractManagement%2fIndex&amp;prevCtxLbl=Contratos" TargetMode="External"/><Relationship Id="rId31" Type="http://schemas.openxmlformats.org/officeDocument/2006/relationships/hyperlink" Target="https://www.secop.gov.co/CO1ContractsManagement/Tendering/ProcurementContractEdit/View?docUniqueIdentifier=CO1.PCCNTR.1471263&amp;awardUniqueIdentifier=CO1.AWD.707411&amp;buyerDossierUniqueIdentifier=CO1.BDOS.1132944&amp;id=523800" TargetMode="External"/><Relationship Id="rId44" Type="http://schemas.openxmlformats.org/officeDocument/2006/relationships/hyperlink" Target="mailto:aleyda069@gmail.com" TargetMode="External"/><Relationship Id="rId52" Type="http://schemas.openxmlformats.org/officeDocument/2006/relationships/hyperlink" Target="mailto:info@calltechsa.com" TargetMode="External"/><Relationship Id="rId60" Type="http://schemas.openxmlformats.org/officeDocument/2006/relationships/hyperlink" Target="mailto:financiera@pensemos.com" TargetMode="External"/><Relationship Id="rId65" Type="http://schemas.openxmlformats.org/officeDocument/2006/relationships/hyperlink" Target="mailto:grupovelasquez@gmail.com" TargetMode="External"/><Relationship Id="rId73" Type="http://schemas.openxmlformats.org/officeDocument/2006/relationships/hyperlink" Target="https://www.secop.gov.co/CO1ContractsManagement/Tendering/ProcurementContractEdit/View?docUniqueIdentifier=CO1.PCCNTR.2011249&amp;prevCtxUrl=https%3a%2f%2fwww.secop.gov.co%3a443%2fCO1ContractsManagement%2fTendering%2fProcurementContractManagement%2fIndex&amp;prevCtxLbl=Contratos" TargetMode="External"/><Relationship Id="rId78" Type="http://schemas.openxmlformats.org/officeDocument/2006/relationships/hyperlink" Target="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TargetMode="External"/><Relationship Id="rId81" Type="http://schemas.openxmlformats.org/officeDocument/2006/relationships/hyperlink" Target="mailto:correo.comercial@4-72.com.co" TargetMode="External"/><Relationship Id="rId86" Type="http://schemas.openxmlformats.org/officeDocument/2006/relationships/hyperlink" Target="mailto:augusto0at@gmail.com" TargetMode="External"/><Relationship Id="rId94" Type="http://schemas.openxmlformats.org/officeDocument/2006/relationships/hyperlink" Target="https://www.secop.gov.co/CO1ContractsManagement/Tendering/ProcurementContractEdit/View?docUniqueIdentifier=CO1.PCCNTR.2035391&amp;prevCtxUrl=https%3a%2f%2fwww.secop.gov.co%3a443%2fCO1ContractsManagement%2fTendering%2fProcurementContractManagement%2fIndex&amp;prevCtxLbl=Contratos" TargetMode="External"/><Relationship Id="rId99" Type="http://schemas.openxmlformats.org/officeDocument/2006/relationships/hyperlink" Target="mailto:bleal@servicial.com.co" TargetMode="External"/><Relationship Id="rId101" Type="http://schemas.openxmlformats.org/officeDocument/2006/relationships/hyperlink" Target="https://colombiacompra.coupahost.com/order_headers/44258" TargetMode="External"/><Relationship Id="rId4" Type="http://schemas.openxmlformats.org/officeDocument/2006/relationships/hyperlink" Target="https://www.secop.gov.co/CO1ContractsManagement/Tendering/ProcurementContractEdit/View?docUniqueIdentifier=CO1.PCCNTR.1317617&amp;prevCtxUrl=https%3a%2f%2fwww.secop.gov.co%2fCO1ContractsManagement%2fTendering%2fProcurementContractManagement%2fIndex&amp;prevCtxLbl=Contratos" TargetMode="External"/><Relationship Id="rId9" Type="http://schemas.openxmlformats.org/officeDocument/2006/relationships/hyperlink" Target="https://www.secop.gov.co/CO1ContractsManagement/Tendering/ProcurementContractEdit/View?docUniqueIdentifier=CO1.PCCNTR.1387287&amp;prevCtxUrl=https%3a%2f%2fwww.secop.gov.co%2fCO1ContractsManagement%2fTendering%2fProcurementContractManagement%2fIndex&amp;prevCtxLbl=Contratos" TargetMode="External"/><Relationship Id="rId13" Type="http://schemas.openxmlformats.org/officeDocument/2006/relationships/hyperlink" Target="https://www.secop.gov.co/CO1ContractsManagement/Tendering/ProcurementContractEdit/View?docUniqueIdentifier=CO1.PCCNTR.1422932&amp;prevCtxUrl=https%3a%2f%2fwww.secop.gov.co%2fCO1ContractsManagement%2fTendering%2fProcurementContractManagement%2fIndex&amp;prevCtxLbl=Contratos" TargetMode="External"/><Relationship Id="rId18" Type="http://schemas.openxmlformats.org/officeDocument/2006/relationships/hyperlink" Target="https://www.secop.gov.co/CO1ContractsManagement/Tendering/ProcurementContractEdit/View?docUniqueIdentifier=CO1.PCCNTR.1457454&amp;prevCtxUrl=https%3a%2f%2fwww.secop.gov.co%2fCO1ContractsManagement%2fTendering%2fProcurementContractManagement%2fIndex&amp;prevCtxLbl=Contratos" TargetMode="External"/><Relationship Id="rId39" Type="http://schemas.openxmlformats.org/officeDocument/2006/relationships/hyperlink" Target="mailto:mgmj99@hotmail.com" TargetMode="External"/><Relationship Id="rId109" Type="http://schemas.openxmlformats.org/officeDocument/2006/relationships/hyperlink" Target="https://colombiacompra.coupahost.com/order_headers/48519" TargetMode="External"/><Relationship Id="rId34" Type="http://schemas.openxmlformats.org/officeDocument/2006/relationships/hyperlink" Target="mailto:javelag1@hotmail.com" TargetMode="External"/><Relationship Id="rId50" Type="http://schemas.openxmlformats.org/officeDocument/2006/relationships/hyperlink" Target="mailto:gerenciacontrolinterno@andiseg.com" TargetMode="External"/><Relationship Id="rId55" Type="http://schemas.openxmlformats.org/officeDocument/2006/relationships/hyperlink" Target="mailto:contratacion@dotacionintegral.com" TargetMode="External"/><Relationship Id="rId76" Type="http://schemas.openxmlformats.org/officeDocument/2006/relationships/hyperlink" Target="mailto:b2networkscolombia@gmail.com" TargetMode="External"/><Relationship Id="rId97" Type="http://schemas.openxmlformats.org/officeDocument/2006/relationships/hyperlink" Target="https://www.secop.gov.co/CO1ContractsManagement/Tendering/ProcurementContractEdit/View?docUniqueIdentifier=CO1.PCCNTR.2047518&amp;prevCtxUrl=https%3a%2f%2fwww.secop.gov.co%3a443%2fCO1ContractsManagement%2fTendering%2fProcurementContractManagement%2fIndex&amp;prevCtxLbl=Contratos" TargetMode="External"/><Relationship Id="rId104" Type="http://schemas.openxmlformats.org/officeDocument/2006/relationships/hyperlink" Target="https://colombiacompra.coupahost.com/order_headers/47575" TargetMode="External"/><Relationship Id="rId7" Type="http://schemas.openxmlformats.org/officeDocument/2006/relationships/hyperlink" Target="https://www.secop.gov.co/CO1ContractsManagement/Tendering/ProcurementContractEdit/View?docUniqueIdentifier=CO1.PCCNTR.1361219&amp;prevCtxUrl=https%3a%2f%2fwww.secop.gov.co%2fCO1ContractsManagement%2fTendering%2fProcurementContractManagement%2fIndex&amp;prevCtxLbl=Contratos" TargetMode="External"/><Relationship Id="rId71" Type="http://schemas.openxmlformats.org/officeDocument/2006/relationships/hyperlink" Target="mailto:info@megasoft.com.co" TargetMode="External"/><Relationship Id="rId92" Type="http://schemas.openxmlformats.org/officeDocument/2006/relationships/hyperlink" Target="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TargetMode="External"/><Relationship Id="rId2" Type="http://schemas.openxmlformats.org/officeDocument/2006/relationships/hyperlink" Target="https://www.secop.gov.co/CO1ContractsManagement/Tendering/ProcurementContractEdit/View?docUniqueIdentifier=CO1.PCCNTR.1289820&amp;prevCtxUrl=https%3a%2f%2fwww.secop.gov.co%2fCO1ContractsManagement%2fTendering%2fProcurementContractManagement%2fIndex&amp;prevCtxLbl=Contratos" TargetMode="External"/><Relationship Id="rId29" Type="http://schemas.openxmlformats.org/officeDocument/2006/relationships/hyperlink" Target="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TargetMode="External"/><Relationship Id="rId24" Type="http://schemas.openxmlformats.org/officeDocument/2006/relationships/hyperlink" Target="https://www.secop.gov.co/CO1ContractsManagement/Tendering/ProcurementContractEdit/View?docUniqueIdentifier=CO1.PCCNTR.1561927&amp;prevCtxUrl=https%3a%2f%2fwww.secop.gov.co%2fCO1ContractsManagement%2fTendering%2fProcurementContractManagement%2fIndex&amp;prevCtxLbl=Contratos" TargetMode="External"/><Relationship Id="rId40" Type="http://schemas.openxmlformats.org/officeDocument/2006/relationships/hyperlink" Target="mailto:mauro.naranjo19@gmail.com" TargetMode="External"/><Relationship Id="rId45" Type="http://schemas.openxmlformats.org/officeDocument/2006/relationships/hyperlink" Target="mailto:mariaesperanzavega@yahoo.com" TargetMode="External"/><Relationship Id="rId66" Type="http://schemas.openxmlformats.org/officeDocument/2006/relationships/hyperlink" Target="mailto:expolicitaciones.2015@gmail.com" TargetMode="External"/><Relationship Id="rId87" Type="http://schemas.openxmlformats.org/officeDocument/2006/relationships/hyperlink" Target="https://www.secop.gov.co/CO1ContractsManagement/Tendering/ProcurementContractEdit/View?docUniqueIdentifier=CO1.PCCNTR.2033221&amp;prevCtxUrl=https%3a%2f%2fwww.secop.gov.co%3a443%2fCO1ContractsManagement%2fTendering%2fProcurementContractManagement%2fIndex&amp;prevCtxLbl=Contratos" TargetMode="External"/><Relationship Id="rId110" Type="http://schemas.openxmlformats.org/officeDocument/2006/relationships/hyperlink" Target="https://colombiacompra.coupahost.com/order_headers/49625" TargetMode="External"/><Relationship Id="rId115" Type="http://schemas.openxmlformats.org/officeDocument/2006/relationships/comments" Target="../comments6.xml"/><Relationship Id="rId61" Type="http://schemas.openxmlformats.org/officeDocument/2006/relationships/hyperlink" Target="mailto:liliana.mediana@growdata.com.co" TargetMode="External"/><Relationship Id="rId82" Type="http://schemas.openxmlformats.org/officeDocument/2006/relationships/hyperlink" Target="mailto:info@gse.com" TargetMode="External"/><Relationship Id="rId19" Type="http://schemas.openxmlformats.org/officeDocument/2006/relationships/hyperlink" Target="https://www.secop.gov.co/CO1ContractsManagement/Tendering/ProcurementContractEdit/View?docUniqueIdentifier=CO1.PCCNTR.1459749&amp;prevCtxUrl=https%3a%2f%2fwww.secop.gov.co%2fCO1ContractsManagement%2fTendering%2fProcurementContractManagement%2fIndex&amp;prevCtxLbl=Contratos" TargetMode="External"/><Relationship Id="rId14" Type="http://schemas.openxmlformats.org/officeDocument/2006/relationships/hyperlink" Target="https://www.secop.gov.co/CO1ContractsManagement/Tendering/ProcurementContractEdit/View?docUniqueIdentifier=CO1.PCCNTR.1423358&amp;prevCtxUrl=https%3a%2f%2fwww.secop.gov.co%2fCO1ContractsManagement%2fTendering%2fProcurementContractManagement%2fIndex&amp;prevCtxLbl=Contratos" TargetMode="External"/><Relationship Id="rId30" Type="http://schemas.openxmlformats.org/officeDocument/2006/relationships/hyperlink" Target="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TargetMode="External"/><Relationship Id="rId35" Type="http://schemas.openxmlformats.org/officeDocument/2006/relationships/hyperlink" Target="mailto:vianeyb1987@gmail.com" TargetMode="External"/><Relationship Id="rId56" Type="http://schemas.openxmlformats.org/officeDocument/2006/relationships/hyperlink" Target="mailto:previsoracolombiacompra@gmail.com" TargetMode="External"/><Relationship Id="rId77" Type="http://schemas.openxmlformats.org/officeDocument/2006/relationships/hyperlink" Target="mailto:colegiodisciplinarios@gmail.com" TargetMode="External"/><Relationship Id="rId100" Type="http://schemas.openxmlformats.org/officeDocument/2006/relationships/hyperlink" Target="https://colombiacompra.coupahost.com/order_headers/44258" TargetMode="External"/><Relationship Id="rId105" Type="http://schemas.openxmlformats.org/officeDocument/2006/relationships/hyperlink" Target="https://colombiacompra.coupahost.com/order_headers/48449" TargetMode="External"/><Relationship Id="rId8" Type="http://schemas.openxmlformats.org/officeDocument/2006/relationships/hyperlink" Target="https://www.secop.gov.co/CO1ContractsManagement/Tendering/ProcurementContractEdit/View?docUniqueIdentifier=CO1.PCCNTR.1363230&amp;prevCtxUrl=https%3a%2f%2fwww.secop.gov.co%2fCO1ContractsManagement%2fTendering%2fProcurementContractManagement%2fIndex&amp;prevCtxLbl=Contratos" TargetMode="External"/><Relationship Id="rId51" Type="http://schemas.openxmlformats.org/officeDocument/2006/relationships/hyperlink" Target="mailto:coordcontable@unimsalud.com.co" TargetMode="External"/><Relationship Id="rId72" Type="http://schemas.openxmlformats.org/officeDocument/2006/relationships/hyperlink" Target="https://www.secop.gov.co/CO1ContractsManagement/Tendering/ProcurementContractEdit/View?docUniqueIdentifier=CO1.PCCNTR.2011849&amp;prevCtxUrl=https%3a%2f%2fwww.secop.gov.co%3a443%2fCO1ContractsManagement%2fTendering%2fProcurementContractManagement%2fIndex&amp;prevCtxLbl=Contratos" TargetMode="External"/><Relationship Id="rId93" Type="http://schemas.openxmlformats.org/officeDocument/2006/relationships/hyperlink" Target="mailto:wvega@icfes.gov.co" TargetMode="External"/><Relationship Id="rId98" Type="http://schemas.openxmlformats.org/officeDocument/2006/relationships/hyperlink" Target="mailto:info@prodeseg.com.co" TargetMode="External"/><Relationship Id="rId3" Type="http://schemas.openxmlformats.org/officeDocument/2006/relationships/hyperlink" Target="https://www.secop.gov.co/CO1ContractsManagement/Tendering/ProcurementContractEdit/View?docUniqueIdentifier=CO1.PCCNTR.1290875&amp;prevCtxUrl=https%3a%2f%2fwww.secop.gov.co%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View?docUniqueIdentifier=CO1.PCCNTR.1574525&amp;prevCtxUrl=https%3a%2f%2fwww.secop.gov.co%2fCO1ContractsManagement%2fTendering%2fProcurementContractManagement%2fIndex&amp;prevCtxLbl=Contratos" TargetMode="External"/><Relationship Id="rId46" Type="http://schemas.openxmlformats.org/officeDocument/2006/relationships/hyperlink" Target="mailto:andre16.12mp@gmail.com" TargetMode="External"/><Relationship Id="rId67" Type="http://schemas.openxmlformats.org/officeDocument/2006/relationships/hyperlink" Target="mailto:ccepapeleria2016@sumimas.com.co" TargetMode="External"/><Relationship Id="rId20" Type="http://schemas.openxmlformats.org/officeDocument/2006/relationships/hyperlink" Target="https://www.secop.gov.co/CO1ContractsManagement/Tendering/ProcurementContractEdit/View?docUniqueIdentifier=CO1.PCCNTR.1483610&amp;prevCtxUrl=https%3a%2f%2fwww.secop.gov.co%2fCO1ContractsManagement%2fTendering%2fProcurementContractManagement%2fIndex&amp;prevCtxLbl=Contratos" TargetMode="External"/><Relationship Id="rId41" Type="http://schemas.openxmlformats.org/officeDocument/2006/relationships/hyperlink" Target="mailto:servipreventiva@gmail.com" TargetMode="External"/><Relationship Id="rId62" Type="http://schemas.openxmlformats.org/officeDocument/2006/relationships/hyperlink" Target="mailto:yulietbautistaola@gmail.com" TargetMode="External"/><Relationship Id="rId83" Type="http://schemas.openxmlformats.org/officeDocument/2006/relationships/hyperlink" Target="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TargetMode="External"/><Relationship Id="rId88" Type="http://schemas.openxmlformats.org/officeDocument/2006/relationships/hyperlink" Target="https://www.secop.gov.co/CO1ContractsManagement/Tendering/ProcurementContractEdit/View?docUniqueIdentifier=CO1.PCCNTR.2033917&amp;prevCtxUrl=https%3a%2f%2fwww.secop.gov.co%3a443%2fCO1ContractsManagement%2fTendering%2fProcurementContractManagement%2fIndex&amp;prevCtxLbl=Contratos" TargetMode="External"/><Relationship Id="rId111" Type="http://schemas.openxmlformats.org/officeDocument/2006/relationships/hyperlink" Target="https://colombiacompra.coupahost.com/order_headers/52669" TargetMode="External"/></Relationships>
</file>

<file path=xl/worksheets/_rels/sheet11.xml.rels><?xml version="1.0" encoding="UTF-8" standalone="yes"?>
<Relationships xmlns="http://schemas.openxmlformats.org/package/2006/relationships"><Relationship Id="rId13" Type="http://schemas.openxmlformats.org/officeDocument/2006/relationships/hyperlink" Target="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TargetMode="External"/><Relationship Id="rId18" Type="http://schemas.openxmlformats.org/officeDocument/2006/relationships/hyperlink" Target="mailto:jbqa@hotmail.com" TargetMode="External"/><Relationship Id="rId26" Type="http://schemas.openxmlformats.org/officeDocument/2006/relationships/hyperlink" Target="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TargetMode="External"/><Relationship Id="rId39" Type="http://schemas.openxmlformats.org/officeDocument/2006/relationships/vmlDrawing" Target="../drawings/vmlDrawing7.vml"/><Relationship Id="rId21" Type="http://schemas.openxmlformats.org/officeDocument/2006/relationships/hyperlink" Target="https://www.secop.gov.co/CO1ContractsManagement/Tendering/ProcurementContractEdit/View?docUniqueIdentifier=CO1.PCCNTR.2167872&amp;prevCtxUrl=https%3a%2f%2fwww.secop.gov.co%3a443%2fCO1ContractsManagement%2fTendering%2fProcurementContractManagement%2fIndex&amp;prevCtxLbl=Contratos" TargetMode="External"/><Relationship Id="rId34" Type="http://schemas.openxmlformats.org/officeDocument/2006/relationships/hyperlink" Target="mailto:mgmj99@hotmail.com" TargetMode="External"/><Relationship Id="rId7" Type="http://schemas.openxmlformats.org/officeDocument/2006/relationships/hyperlink" Target="https://www.secop.gov.co/CO1ContractsManagement/Tendering/ProcurementContractEdit/View?docUniqueIdentifier=CO1.PCCNTR.2149224&amp;prevCtxUrl=https%3a%2f%2fwww.secop.gov.co%3a443%2fCO1ContractsManagement%2fTendering%2fProcurementContractManagement%2fIndex&amp;prevCtxLbl=Contratos" TargetMode="External"/><Relationship Id="rId12" Type="http://schemas.openxmlformats.org/officeDocument/2006/relationships/hyperlink" Target="mailto:linamrivero@hotmail.com" TargetMode="External"/><Relationship Id="rId17" Type="http://schemas.openxmlformats.org/officeDocument/2006/relationships/hyperlink" Target="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TargetMode="External"/><Relationship Id="rId25" Type="http://schemas.openxmlformats.org/officeDocument/2006/relationships/hyperlink" Target="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TargetMode="External"/><Relationship Id="rId33" Type="http://schemas.openxmlformats.org/officeDocument/2006/relationships/hyperlink" Target="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TargetMode="External"/><Relationship Id="rId38" Type="http://schemas.openxmlformats.org/officeDocument/2006/relationships/hyperlink" Target="https://colombiacompra.coupahost.com/order_headers/63324" TargetMode="External"/><Relationship Id="rId2" Type="http://schemas.openxmlformats.org/officeDocument/2006/relationships/hyperlink" Target="mailto:licitaciones@mundolimpieza.co" TargetMode="External"/><Relationship Id="rId16" Type="http://schemas.openxmlformats.org/officeDocument/2006/relationships/hyperlink" Target="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TargetMode="External"/><Relationship Id="rId20" Type="http://schemas.openxmlformats.org/officeDocument/2006/relationships/hyperlink" Target="https://www.secop.gov.co/CO1ContractsManagement/Tendering/ProcurementContractEdit/View?docUniqueIdentifier=CO1.PCCNTR.2167962&amp;prevCtxUrl=https%3a%2f%2fwww.secop.gov.co%3a443%2fCO1ContractsManagement%2fTendering%2fProcurementContractManagement%2fIndex&amp;prevCtxLbl=Contratos" TargetMode="External"/><Relationship Id="rId29" Type="http://schemas.openxmlformats.org/officeDocument/2006/relationships/hyperlink" Target="mailto:geraldynemc@gmail.com" TargetMode="External"/><Relationship Id="rId1" Type="http://schemas.openxmlformats.org/officeDocument/2006/relationships/hyperlink" Target="mailto:colombiacompraefic@terpel.com" TargetMode="External"/><Relationship Id="rId6" Type="http://schemas.openxmlformats.org/officeDocument/2006/relationships/hyperlink" Target="https://community.secop.gov.co/Public/Tendering/ContractNoticePhases/View?PPI=CO1.PPI.11679851&amp;isFromPublicArea=True&amp;isModal=False" TargetMode="External"/><Relationship Id="rId11" Type="http://schemas.openxmlformats.org/officeDocument/2006/relationships/hyperlink" Target="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TargetMode="External"/><Relationship Id="rId24" Type="http://schemas.openxmlformats.org/officeDocument/2006/relationships/hyperlink" Target="mailto:newballharmon@gmail.com" TargetMode="External"/><Relationship Id="rId32" Type="http://schemas.openxmlformats.org/officeDocument/2006/relationships/hyperlink" Target="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TargetMode="External"/><Relationship Id="rId37" Type="http://schemas.openxmlformats.org/officeDocument/2006/relationships/hyperlink" Target="https://colombiacompra.coupahost.com/order_headers/63324" TargetMode="External"/><Relationship Id="rId40" Type="http://schemas.openxmlformats.org/officeDocument/2006/relationships/comments" Target="../comments7.xml"/><Relationship Id="rId5" Type="http://schemas.openxmlformats.org/officeDocument/2006/relationships/hyperlink" Target="https://www.secop.gov.co/CO1ContractsManagement/Tendering/ProcurementContractEdit/View?DocUniqueIdentifier=CO1.PCCNTR.2145910&amp;Messages=Contrato+cancelado%7cSuccess" TargetMode="External"/><Relationship Id="rId15" Type="http://schemas.openxmlformats.org/officeDocument/2006/relationships/hyperlink" Target="mailto:sulome1028@gmail.com" TargetMode="External"/><Relationship Id="rId23" Type="http://schemas.openxmlformats.org/officeDocument/2006/relationships/hyperlink" Target="https://www.secop.gov.co/CO1ContractsManagement/Tendering/ProcurementContractEdit/View?docUniqueIdentifier=CO1.PCCNTR.2168345&amp;prevCtxUrl=https%3a%2f%2fwww.secop.gov.co%3a443%2fCO1ContractsManagement%2fTendering%2fProcurementContractManagement%2fIndex&amp;prevCtxLbl=Contratos" TargetMode="External"/><Relationship Id="rId28" Type="http://schemas.openxmlformats.org/officeDocument/2006/relationships/hyperlink" Target="mailto:yuliethbautistaola@gmail.com" TargetMode="External"/><Relationship Id="rId36" Type="http://schemas.openxmlformats.org/officeDocument/2006/relationships/hyperlink" Target="https://colombiacompra.coupahost.com/order_headers/63311" TargetMode="External"/><Relationship Id="rId10" Type="http://schemas.openxmlformats.org/officeDocument/2006/relationships/hyperlink" Target="mailto:mauronaranjo19@gmail.com" TargetMode="External"/><Relationship Id="rId19" Type="http://schemas.openxmlformats.org/officeDocument/2006/relationships/hyperlink" Target="mailto:aleyda069@gmail.com" TargetMode="External"/><Relationship Id="rId31" Type="http://schemas.openxmlformats.org/officeDocument/2006/relationships/hyperlink" Target="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TargetMode="External"/><Relationship Id="rId4" Type="http://schemas.openxmlformats.org/officeDocument/2006/relationships/hyperlink" Target="mailto:vianeyb1987@gmail.com" TargetMode="External"/><Relationship Id="rId9" Type="http://schemas.openxmlformats.org/officeDocument/2006/relationships/hyperlink" Target="https://www.secop.gov.co/CO1ContractsManagement/Tendering/ProcurementContractEdit/View?docUniqueIdentifier=CO1.PCCNTR.2149520&amp;awardUniqueIdentifier=&amp;buyerDossierUniqueIdentifier=CO1.BDOS.1674168&amp;id=832475" TargetMode="External"/><Relationship Id="rId14" Type="http://schemas.openxmlformats.org/officeDocument/2006/relationships/hyperlink" Target="mailto:natalia.galvis_96@hotmail.com" TargetMode="External"/><Relationship Id="rId22" Type="http://schemas.openxmlformats.org/officeDocument/2006/relationships/hyperlink" Target="mailto:karlamabo@hotmail.com" TargetMode="External"/><Relationship Id="rId27" Type="http://schemas.openxmlformats.org/officeDocument/2006/relationships/hyperlink" Target="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TargetMode="External"/><Relationship Id="rId30" Type="http://schemas.openxmlformats.org/officeDocument/2006/relationships/hyperlink" Target="mailto:maryluz_betancourt@hotmail.com" TargetMode="External"/><Relationship Id="rId35" Type="http://schemas.openxmlformats.org/officeDocument/2006/relationships/hyperlink" Target="https://colombiacompra.coupahost.com/order_headers/63311" TargetMode="External"/><Relationship Id="rId8" Type="http://schemas.openxmlformats.org/officeDocument/2006/relationships/hyperlink" Target="mailto:andre16.12mp@gmail.com" TargetMode="External"/><Relationship Id="rId3" Type="http://schemas.openxmlformats.org/officeDocument/2006/relationships/hyperlink" Target="mailto:jvelag1@hotmail.com" TargetMode="External"/></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printerSettings" Target="../printerSettings/printerSettings5.bin"/><Relationship Id="rId1" Type="http://schemas.openxmlformats.org/officeDocument/2006/relationships/hyperlink" Target="file:///\\smagenta\..\..\..\Documents\ITRC%202016\PROCESOS%20DE%20SELECCI&#211;N\TECNOLOG&#205;A\I2%20SOFTWARE%20AN&#193;LISIS%20INVESTIGATIVO%20I2%202016" TargetMode="External"/><Relationship Id="rId4" Type="http://schemas.openxmlformats.org/officeDocument/2006/relationships/comments" Target="../comments1.xml"/></Relationships>
</file>

<file path=xl/worksheets/_rels/sheet6.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comments" Target="../comments3.xml"/><Relationship Id="rId2" Type="http://schemas.openxmlformats.org/officeDocument/2006/relationships/vmlDrawing" Target="../drawings/vmlDrawing3.v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comments" Target="../comments4.xml"/><Relationship Id="rId1" Type="http://schemas.openxmlformats.org/officeDocument/2006/relationships/vmlDrawing" Target="../drawings/vmlDrawing4.vml"/></Relationships>
</file>

<file path=xl/worksheets/_rels/sheet9.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5.vml"/><Relationship Id="rId1" Type="http://schemas.openxmlformats.org/officeDocument/2006/relationships/printerSettings" Target="../printerSettings/printerSettings8.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52"/>
  <sheetViews>
    <sheetView zoomScale="85" zoomScaleNormal="85" workbookViewId="0">
      <pane xSplit="5" ySplit="1" topLeftCell="F14" activePane="bottomRight" state="frozen"/>
      <selection pane="topRight" activeCell="E1" sqref="E1"/>
      <selection pane="bottomLeft" activeCell="A2" sqref="A2"/>
      <selection pane="bottomRight" activeCell="L16" sqref="L16"/>
    </sheetView>
  </sheetViews>
  <sheetFormatPr baseColWidth="10" defaultColWidth="11.42578125" defaultRowHeight="16.5" x14ac:dyDescent="0.25"/>
  <cols>
    <col min="1" max="1" width="4.7109375" style="7" bestFit="1" customWidth="1"/>
    <col min="2" max="2" width="12.42578125" style="7" customWidth="1"/>
    <col min="3" max="3" width="16.5703125" style="7" customWidth="1"/>
    <col min="4" max="4" width="53.5703125" style="8" customWidth="1"/>
    <col min="5" max="5" width="20.5703125" style="9" customWidth="1"/>
    <col min="6" max="6" width="13.85546875" style="10" bestFit="1" customWidth="1"/>
    <col min="7" max="7" width="16.7109375" style="12" bestFit="1" customWidth="1"/>
    <col min="8" max="8" width="12.28515625" style="8" bestFit="1" customWidth="1"/>
    <col min="9" max="9" width="13" style="8" customWidth="1"/>
    <col min="10" max="10" width="11.5703125" style="8" bestFit="1" customWidth="1"/>
    <col min="11" max="11" width="12.85546875" style="8" customWidth="1"/>
    <col min="12" max="12" width="9.28515625" style="8" customWidth="1"/>
    <col min="13" max="14" width="9.85546875" style="8" bestFit="1" customWidth="1"/>
    <col min="15" max="15" width="6" style="8" bestFit="1" customWidth="1"/>
    <col min="16" max="16" width="9.85546875" style="8" customWidth="1"/>
    <col min="17" max="17" width="9.85546875" style="3" customWidth="1"/>
    <col min="18" max="18" width="24.28515625" style="3" bestFit="1" customWidth="1"/>
    <col min="19" max="16384" width="11.42578125" style="3"/>
  </cols>
  <sheetData>
    <row r="1" spans="1:17" s="2" customFormat="1" ht="53.25" customHeight="1" x14ac:dyDescent="0.25">
      <c r="A1" s="4" t="s">
        <v>0</v>
      </c>
      <c r="B1" s="1" t="s">
        <v>1</v>
      </c>
      <c r="C1" s="1" t="s">
        <v>2</v>
      </c>
      <c r="D1" s="5" t="s">
        <v>3</v>
      </c>
      <c r="E1" s="5" t="s">
        <v>4</v>
      </c>
      <c r="F1" s="6" t="s">
        <v>5</v>
      </c>
      <c r="G1" s="11" t="s">
        <v>6</v>
      </c>
      <c r="H1" s="5" t="s">
        <v>7</v>
      </c>
      <c r="I1" s="5" t="s">
        <v>8</v>
      </c>
      <c r="J1" s="5" t="s">
        <v>9</v>
      </c>
      <c r="K1" s="5" t="s">
        <v>10</v>
      </c>
      <c r="L1" s="5" t="s">
        <v>11</v>
      </c>
      <c r="M1" s="5" t="s">
        <v>12</v>
      </c>
      <c r="N1" s="5" t="s">
        <v>13</v>
      </c>
      <c r="O1" s="5" t="s">
        <v>14</v>
      </c>
      <c r="P1" s="5" t="s">
        <v>15</v>
      </c>
      <c r="Q1" s="1" t="s">
        <v>16</v>
      </c>
    </row>
    <row r="2" spans="1:17" ht="66" x14ac:dyDescent="0.25">
      <c r="A2" s="13">
        <v>1</v>
      </c>
      <c r="B2" s="14" t="s">
        <v>17</v>
      </c>
      <c r="C2" s="14" t="s">
        <v>18</v>
      </c>
      <c r="D2" s="14" t="s">
        <v>19</v>
      </c>
      <c r="E2" s="15" t="s">
        <v>20</v>
      </c>
      <c r="F2" s="16">
        <v>79329156</v>
      </c>
      <c r="G2" s="17">
        <v>4155948</v>
      </c>
      <c r="H2" s="14" t="s">
        <v>21</v>
      </c>
      <c r="I2" s="48">
        <v>41094</v>
      </c>
      <c r="J2" s="49">
        <v>41094</v>
      </c>
      <c r="K2" s="57">
        <v>41185</v>
      </c>
      <c r="L2" s="14" t="s">
        <v>22</v>
      </c>
      <c r="M2" s="18" t="s">
        <v>23</v>
      </c>
      <c r="N2" s="18" t="s">
        <v>24</v>
      </c>
      <c r="O2" s="18" t="s">
        <v>23</v>
      </c>
      <c r="P2" s="18" t="s">
        <v>25</v>
      </c>
      <c r="Q2" s="18" t="s">
        <v>26</v>
      </c>
    </row>
    <row r="3" spans="1:17" ht="66" x14ac:dyDescent="0.25">
      <c r="A3" s="13">
        <v>2</v>
      </c>
      <c r="B3" s="14" t="s">
        <v>17</v>
      </c>
      <c r="C3" s="14" t="s">
        <v>18</v>
      </c>
      <c r="D3" s="14" t="s">
        <v>19</v>
      </c>
      <c r="E3" s="15" t="s">
        <v>27</v>
      </c>
      <c r="F3" s="16">
        <v>1010178747</v>
      </c>
      <c r="G3" s="17">
        <v>4155948</v>
      </c>
      <c r="H3" s="14" t="s">
        <v>21</v>
      </c>
      <c r="I3" s="50">
        <v>41094</v>
      </c>
      <c r="J3" s="49">
        <v>41094</v>
      </c>
      <c r="K3" s="58">
        <v>41185</v>
      </c>
      <c r="L3" s="14" t="s">
        <v>22</v>
      </c>
      <c r="M3" s="18" t="s">
        <v>28</v>
      </c>
      <c r="N3" s="18" t="s">
        <v>24</v>
      </c>
      <c r="O3" s="18" t="s">
        <v>28</v>
      </c>
      <c r="P3" s="18" t="s">
        <v>25</v>
      </c>
      <c r="Q3" s="18" t="s">
        <v>26</v>
      </c>
    </row>
    <row r="4" spans="1:17" ht="99" x14ac:dyDescent="0.25">
      <c r="A4" s="13">
        <v>3</v>
      </c>
      <c r="B4" s="14" t="s">
        <v>17</v>
      </c>
      <c r="C4" s="14" t="s">
        <v>18</v>
      </c>
      <c r="D4" s="14" t="s">
        <v>29</v>
      </c>
      <c r="E4" s="15" t="s">
        <v>30</v>
      </c>
      <c r="F4" s="16">
        <v>52068359</v>
      </c>
      <c r="G4" s="17">
        <v>14096154.6</v>
      </c>
      <c r="H4" s="14" t="s">
        <v>21</v>
      </c>
      <c r="I4" s="50">
        <v>41094</v>
      </c>
      <c r="J4" s="49">
        <v>41094</v>
      </c>
      <c r="K4" s="58">
        <v>41185</v>
      </c>
      <c r="L4" s="14" t="s">
        <v>22</v>
      </c>
      <c r="M4" s="18" t="s">
        <v>31</v>
      </c>
      <c r="N4" s="18" t="s">
        <v>24</v>
      </c>
      <c r="O4" s="18" t="s">
        <v>32</v>
      </c>
      <c r="P4" s="18" t="s">
        <v>25</v>
      </c>
      <c r="Q4" s="18" t="s">
        <v>26</v>
      </c>
    </row>
    <row r="5" spans="1:17" ht="99" x14ac:dyDescent="0.25">
      <c r="A5" s="13">
        <v>4</v>
      </c>
      <c r="B5" s="14" t="s">
        <v>17</v>
      </c>
      <c r="C5" s="14" t="s">
        <v>33</v>
      </c>
      <c r="D5" s="14" t="s">
        <v>34</v>
      </c>
      <c r="E5" s="15" t="s">
        <v>35</v>
      </c>
      <c r="F5" s="16">
        <v>1018433590</v>
      </c>
      <c r="G5" s="17">
        <v>6205024.4400000004</v>
      </c>
      <c r="H5" s="14" t="s">
        <v>21</v>
      </c>
      <c r="I5" s="50">
        <v>41095</v>
      </c>
      <c r="J5" s="49">
        <v>41095</v>
      </c>
      <c r="K5" s="58">
        <v>41186</v>
      </c>
      <c r="L5" s="14" t="s">
        <v>22</v>
      </c>
      <c r="M5" s="18" t="s">
        <v>36</v>
      </c>
      <c r="N5" s="18" t="s">
        <v>24</v>
      </c>
      <c r="O5" s="18" t="s">
        <v>36</v>
      </c>
      <c r="P5" s="18" t="s">
        <v>37</v>
      </c>
      <c r="Q5" s="18" t="s">
        <v>26</v>
      </c>
    </row>
    <row r="6" spans="1:17" ht="99" x14ac:dyDescent="0.25">
      <c r="A6" s="13">
        <v>5</v>
      </c>
      <c r="B6" s="14" t="s">
        <v>17</v>
      </c>
      <c r="C6" s="14" t="s">
        <v>18</v>
      </c>
      <c r="D6" s="14" t="s">
        <v>34</v>
      </c>
      <c r="E6" s="15" t="s">
        <v>38</v>
      </c>
      <c r="F6" s="16">
        <v>1032379649</v>
      </c>
      <c r="G6" s="17">
        <v>6205024.4400000004</v>
      </c>
      <c r="H6" s="14" t="s">
        <v>21</v>
      </c>
      <c r="I6" s="50">
        <v>41095</v>
      </c>
      <c r="J6" s="49">
        <v>41095</v>
      </c>
      <c r="K6" s="58">
        <v>41186</v>
      </c>
      <c r="L6" s="14" t="s">
        <v>22</v>
      </c>
      <c r="M6" s="18" t="s">
        <v>39</v>
      </c>
      <c r="N6" s="18" t="s">
        <v>24</v>
      </c>
      <c r="O6" s="18" t="s">
        <v>39</v>
      </c>
      <c r="P6" s="18" t="s">
        <v>37</v>
      </c>
      <c r="Q6" s="18" t="s">
        <v>26</v>
      </c>
    </row>
    <row r="7" spans="1:17" ht="74.25" customHeight="1" x14ac:dyDescent="0.25">
      <c r="A7" s="13">
        <v>6</v>
      </c>
      <c r="B7" s="14" t="s">
        <v>17</v>
      </c>
      <c r="C7" s="14" t="s">
        <v>18</v>
      </c>
      <c r="D7" s="14" t="s">
        <v>40</v>
      </c>
      <c r="E7" s="15" t="s">
        <v>41</v>
      </c>
      <c r="F7" s="16">
        <v>80241716</v>
      </c>
      <c r="G7" s="17">
        <v>14096154.6</v>
      </c>
      <c r="H7" s="14" t="s">
        <v>21</v>
      </c>
      <c r="I7" s="50">
        <v>41113</v>
      </c>
      <c r="J7" s="49">
        <v>41113</v>
      </c>
      <c r="K7" s="58">
        <v>41134</v>
      </c>
      <c r="L7" s="14" t="s">
        <v>22</v>
      </c>
      <c r="M7" s="18" t="s">
        <v>42</v>
      </c>
      <c r="N7" s="18" t="s">
        <v>43</v>
      </c>
      <c r="O7" s="18" t="s">
        <v>44</v>
      </c>
      <c r="P7" s="18" t="s">
        <v>45</v>
      </c>
      <c r="Q7" s="18" t="s">
        <v>26</v>
      </c>
    </row>
    <row r="8" spans="1:17" ht="115.5" x14ac:dyDescent="0.25">
      <c r="A8" s="19">
        <v>7</v>
      </c>
      <c r="B8" s="20" t="s">
        <v>17</v>
      </c>
      <c r="C8" s="20" t="s">
        <v>33</v>
      </c>
      <c r="D8" s="20" t="s">
        <v>46</v>
      </c>
      <c r="E8" s="21" t="s">
        <v>47</v>
      </c>
      <c r="F8" s="22">
        <v>79270540</v>
      </c>
      <c r="G8" s="23">
        <v>28416057</v>
      </c>
      <c r="H8" s="20" t="s">
        <v>48</v>
      </c>
      <c r="I8" s="51">
        <v>41130</v>
      </c>
      <c r="J8" s="52">
        <v>41130</v>
      </c>
      <c r="K8" s="59">
        <v>41158</v>
      </c>
      <c r="L8" s="20" t="s">
        <v>22</v>
      </c>
      <c r="M8" s="24" t="s">
        <v>49</v>
      </c>
      <c r="N8" s="24" t="s">
        <v>50</v>
      </c>
      <c r="O8" s="24" t="s">
        <v>51</v>
      </c>
      <c r="P8" s="24" t="s">
        <v>52</v>
      </c>
      <c r="Q8" s="24" t="s">
        <v>26</v>
      </c>
    </row>
    <row r="9" spans="1:17" ht="99" x14ac:dyDescent="0.25">
      <c r="A9" s="19">
        <v>8</v>
      </c>
      <c r="B9" s="20" t="s">
        <v>17</v>
      </c>
      <c r="C9" s="20" t="s">
        <v>18</v>
      </c>
      <c r="D9" s="20" t="s">
        <v>40</v>
      </c>
      <c r="E9" s="21" t="s">
        <v>53</v>
      </c>
      <c r="F9" s="22">
        <v>80424528</v>
      </c>
      <c r="G9" s="23">
        <v>21312043</v>
      </c>
      <c r="H9" s="20" t="s">
        <v>21</v>
      </c>
      <c r="I9" s="51">
        <v>41135</v>
      </c>
      <c r="J9" s="52">
        <v>41135</v>
      </c>
      <c r="K9" s="59">
        <v>41186</v>
      </c>
      <c r="L9" s="20" t="s">
        <v>22</v>
      </c>
      <c r="M9" s="24" t="s">
        <v>54</v>
      </c>
      <c r="N9" s="24" t="s">
        <v>52</v>
      </c>
      <c r="O9" s="24" t="s">
        <v>55</v>
      </c>
      <c r="P9" s="24" t="s">
        <v>56</v>
      </c>
      <c r="Q9" s="24" t="s">
        <v>26</v>
      </c>
    </row>
    <row r="10" spans="1:17" ht="132" x14ac:dyDescent="0.25">
      <c r="A10" s="19">
        <v>9</v>
      </c>
      <c r="B10" s="20" t="s">
        <v>17</v>
      </c>
      <c r="C10" s="20" t="s">
        <v>33</v>
      </c>
      <c r="D10" s="20" t="s">
        <v>57</v>
      </c>
      <c r="E10" s="21" t="s">
        <v>58</v>
      </c>
      <c r="F10" s="22">
        <v>52206724</v>
      </c>
      <c r="G10" s="23">
        <v>14096160</v>
      </c>
      <c r="H10" s="20" t="s">
        <v>21</v>
      </c>
      <c r="I10" s="51">
        <v>41143</v>
      </c>
      <c r="J10" s="52">
        <v>41143</v>
      </c>
      <c r="K10" s="59">
        <v>41220</v>
      </c>
      <c r="L10" s="20" t="s">
        <v>22</v>
      </c>
      <c r="M10" s="24" t="s">
        <v>59</v>
      </c>
      <c r="N10" s="24" t="s">
        <v>60</v>
      </c>
      <c r="O10" s="24" t="s">
        <v>61</v>
      </c>
      <c r="P10" s="24" t="s">
        <v>62</v>
      </c>
      <c r="Q10" s="24" t="s">
        <v>26</v>
      </c>
    </row>
    <row r="11" spans="1:17" ht="99" x14ac:dyDescent="0.25">
      <c r="A11" s="25">
        <v>10</v>
      </c>
      <c r="B11" s="20" t="s">
        <v>17</v>
      </c>
      <c r="C11" s="20" t="s">
        <v>18</v>
      </c>
      <c r="D11" s="20" t="s">
        <v>63</v>
      </c>
      <c r="E11" s="21" t="s">
        <v>64</v>
      </c>
      <c r="F11" s="22">
        <v>35355671</v>
      </c>
      <c r="G11" s="23">
        <v>9893058</v>
      </c>
      <c r="H11" s="20" t="s">
        <v>21</v>
      </c>
      <c r="I11" s="51">
        <v>41144</v>
      </c>
      <c r="J11" s="52">
        <v>41144</v>
      </c>
      <c r="K11" s="59">
        <v>41220</v>
      </c>
      <c r="L11" s="20" t="s">
        <v>22</v>
      </c>
      <c r="M11" s="24" t="s">
        <v>65</v>
      </c>
      <c r="N11" s="24" t="s">
        <v>60</v>
      </c>
      <c r="O11" s="24" t="s">
        <v>66</v>
      </c>
      <c r="P11" s="24" t="s">
        <v>67</v>
      </c>
      <c r="Q11" s="24" t="s">
        <v>26</v>
      </c>
    </row>
    <row r="12" spans="1:17" ht="115.5" x14ac:dyDescent="0.25">
      <c r="A12" s="25">
        <v>11</v>
      </c>
      <c r="B12" s="20" t="s">
        <v>68</v>
      </c>
      <c r="C12" s="20" t="s">
        <v>69</v>
      </c>
      <c r="D12" s="20" t="s">
        <v>70</v>
      </c>
      <c r="E12" s="21" t="s">
        <v>71</v>
      </c>
      <c r="F12" s="22" t="s">
        <v>72</v>
      </c>
      <c r="G12" s="23">
        <v>709920</v>
      </c>
      <c r="H12" s="20" t="s">
        <v>73</v>
      </c>
      <c r="I12" s="51">
        <v>41150</v>
      </c>
      <c r="J12" s="52">
        <v>41162</v>
      </c>
      <c r="K12" s="51">
        <v>41274</v>
      </c>
      <c r="L12" s="20" t="s">
        <v>74</v>
      </c>
      <c r="M12" s="24" t="s">
        <v>75</v>
      </c>
      <c r="N12" s="24" t="s">
        <v>76</v>
      </c>
      <c r="O12" s="24" t="s">
        <v>77</v>
      </c>
      <c r="P12" s="24" t="s">
        <v>78</v>
      </c>
      <c r="Q12" s="24" t="s">
        <v>60</v>
      </c>
    </row>
    <row r="13" spans="1:17" ht="115.5" x14ac:dyDescent="0.25">
      <c r="A13" s="76" t="s">
        <v>79</v>
      </c>
      <c r="B13" s="77" t="s">
        <v>68</v>
      </c>
      <c r="C13" s="77" t="s">
        <v>69</v>
      </c>
      <c r="D13" s="77" t="s">
        <v>80</v>
      </c>
      <c r="E13" s="78" t="s">
        <v>71</v>
      </c>
      <c r="F13" s="79" t="s">
        <v>72</v>
      </c>
      <c r="G13" s="80">
        <v>0</v>
      </c>
      <c r="H13" s="77" t="s">
        <v>81</v>
      </c>
      <c r="I13" s="81">
        <v>41271</v>
      </c>
      <c r="J13" s="82">
        <v>41275</v>
      </c>
      <c r="K13" s="117">
        <v>41333</v>
      </c>
      <c r="L13" s="20" t="s">
        <v>82</v>
      </c>
      <c r="M13" s="83" t="s">
        <v>22</v>
      </c>
      <c r="N13" s="83" t="s">
        <v>22</v>
      </c>
      <c r="O13" s="83" t="s">
        <v>22</v>
      </c>
      <c r="P13" s="83" t="s">
        <v>22</v>
      </c>
      <c r="Q13" s="83" t="s">
        <v>83</v>
      </c>
    </row>
    <row r="14" spans="1:17" ht="132" x14ac:dyDescent="0.25">
      <c r="A14" s="76" t="s">
        <v>84</v>
      </c>
      <c r="B14" s="77" t="s">
        <v>68</v>
      </c>
      <c r="C14" s="77" t="s">
        <v>69</v>
      </c>
      <c r="D14" s="77" t="s">
        <v>80</v>
      </c>
      <c r="E14" s="78" t="s">
        <v>71</v>
      </c>
      <c r="F14" s="79" t="s">
        <v>72</v>
      </c>
      <c r="G14" s="80">
        <v>0</v>
      </c>
      <c r="H14" s="77" t="s">
        <v>81</v>
      </c>
      <c r="I14" s="81">
        <v>41332</v>
      </c>
      <c r="J14" s="82">
        <v>41334</v>
      </c>
      <c r="K14" s="117">
        <v>41394</v>
      </c>
      <c r="L14" s="20" t="s">
        <v>85</v>
      </c>
      <c r="M14" s="83" t="s">
        <v>22</v>
      </c>
      <c r="N14" s="83" t="s">
        <v>22</v>
      </c>
      <c r="O14" s="83" t="s">
        <v>22</v>
      </c>
      <c r="P14" s="83" t="s">
        <v>22</v>
      </c>
      <c r="Q14" s="83" t="s">
        <v>86</v>
      </c>
    </row>
    <row r="15" spans="1:17" ht="115.5" x14ac:dyDescent="0.25">
      <c r="A15" s="26">
        <v>12</v>
      </c>
      <c r="B15" s="27" t="s">
        <v>17</v>
      </c>
      <c r="C15" s="28" t="s">
        <v>18</v>
      </c>
      <c r="D15" s="28" t="s">
        <v>46</v>
      </c>
      <c r="E15" s="29" t="s">
        <v>87</v>
      </c>
      <c r="F15" s="30">
        <v>79270540</v>
      </c>
      <c r="G15" s="31">
        <v>21312043</v>
      </c>
      <c r="H15" s="28" t="s">
        <v>21</v>
      </c>
      <c r="I15" s="53">
        <v>41170</v>
      </c>
      <c r="J15" s="54">
        <v>41171</v>
      </c>
      <c r="K15" s="53">
        <v>41261</v>
      </c>
      <c r="L15" s="28" t="s">
        <v>22</v>
      </c>
      <c r="M15" s="32" t="s">
        <v>44</v>
      </c>
      <c r="N15" s="32" t="s">
        <v>88</v>
      </c>
      <c r="O15" s="32" t="s">
        <v>89</v>
      </c>
      <c r="P15" s="32" t="s">
        <v>90</v>
      </c>
      <c r="Q15" s="32" t="s">
        <v>26</v>
      </c>
    </row>
    <row r="16" spans="1:17" ht="60" x14ac:dyDescent="0.25">
      <c r="A16" s="33">
        <v>13</v>
      </c>
      <c r="B16" s="34" t="s">
        <v>17</v>
      </c>
      <c r="C16" s="34" t="s">
        <v>18</v>
      </c>
      <c r="D16" s="35" t="s">
        <v>91</v>
      </c>
      <c r="E16" s="36" t="s">
        <v>92</v>
      </c>
      <c r="F16" s="37">
        <v>52100858</v>
      </c>
      <c r="G16" s="38">
        <v>3463290</v>
      </c>
      <c r="H16" s="35" t="s">
        <v>93</v>
      </c>
      <c r="I16" s="39">
        <v>41184</v>
      </c>
      <c r="J16" s="39">
        <v>41184</v>
      </c>
      <c r="K16" s="60">
        <v>41220</v>
      </c>
      <c r="L16" s="34" t="s">
        <v>22</v>
      </c>
      <c r="M16" s="34">
        <v>2612</v>
      </c>
      <c r="N16" s="40">
        <v>41184</v>
      </c>
      <c r="O16" s="34">
        <v>7912</v>
      </c>
      <c r="P16" s="40">
        <v>41184</v>
      </c>
      <c r="Q16" s="40">
        <v>41186</v>
      </c>
    </row>
    <row r="17" spans="1:17" ht="75" x14ac:dyDescent="0.25">
      <c r="A17" s="33">
        <v>14</v>
      </c>
      <c r="B17" s="34" t="s">
        <v>17</v>
      </c>
      <c r="C17" s="34" t="s">
        <v>18</v>
      </c>
      <c r="D17" s="35" t="s">
        <v>94</v>
      </c>
      <c r="E17" s="36" t="s">
        <v>95</v>
      </c>
      <c r="F17" s="37">
        <v>1014187210</v>
      </c>
      <c r="G17" s="38">
        <v>2068341</v>
      </c>
      <c r="H17" s="35" t="s">
        <v>96</v>
      </c>
      <c r="I17" s="39">
        <v>41184</v>
      </c>
      <c r="J17" s="39">
        <v>41184</v>
      </c>
      <c r="K17" s="60">
        <v>41214</v>
      </c>
      <c r="L17" s="34" t="s">
        <v>22</v>
      </c>
      <c r="M17" s="34">
        <v>2412</v>
      </c>
      <c r="N17" s="40">
        <v>41183</v>
      </c>
      <c r="O17" s="34">
        <v>7812</v>
      </c>
      <c r="P17" s="40">
        <v>41184</v>
      </c>
      <c r="Q17" s="40">
        <v>41186</v>
      </c>
    </row>
    <row r="18" spans="1:17" ht="75" x14ac:dyDescent="0.25">
      <c r="A18" s="33">
        <v>15</v>
      </c>
      <c r="B18" s="34" t="s">
        <v>17</v>
      </c>
      <c r="C18" s="34" t="s">
        <v>18</v>
      </c>
      <c r="D18" s="35" t="s">
        <v>94</v>
      </c>
      <c r="E18" s="36" t="s">
        <v>97</v>
      </c>
      <c r="F18" s="37">
        <v>1014202070</v>
      </c>
      <c r="G18" s="38">
        <v>2068341</v>
      </c>
      <c r="H18" s="35" t="s">
        <v>96</v>
      </c>
      <c r="I18" s="39">
        <v>41184</v>
      </c>
      <c r="J18" s="39">
        <v>41184</v>
      </c>
      <c r="K18" s="60">
        <v>41214</v>
      </c>
      <c r="L18" s="34" t="s">
        <v>22</v>
      </c>
      <c r="M18" s="34">
        <v>2512</v>
      </c>
      <c r="N18" s="40">
        <v>41183</v>
      </c>
      <c r="O18" s="34">
        <v>8012</v>
      </c>
      <c r="P18" s="40">
        <v>41184</v>
      </c>
      <c r="Q18" s="40">
        <v>41186</v>
      </c>
    </row>
    <row r="19" spans="1:17" ht="75" x14ac:dyDescent="0.25">
      <c r="A19" s="33">
        <v>16</v>
      </c>
      <c r="B19" s="34" t="s">
        <v>17</v>
      </c>
      <c r="C19" s="34" t="s">
        <v>18</v>
      </c>
      <c r="D19" s="35" t="s">
        <v>19</v>
      </c>
      <c r="E19" s="36" t="s">
        <v>20</v>
      </c>
      <c r="F19" s="37">
        <v>79329156</v>
      </c>
      <c r="G19" s="38">
        <v>3278581</v>
      </c>
      <c r="H19" s="35" t="s">
        <v>98</v>
      </c>
      <c r="I19" s="39" t="s">
        <v>99</v>
      </c>
      <c r="J19" s="39">
        <v>41186</v>
      </c>
      <c r="K19" s="60">
        <v>41234</v>
      </c>
      <c r="L19" s="34" t="s">
        <v>22</v>
      </c>
      <c r="M19" s="34">
        <v>2712</v>
      </c>
      <c r="N19" s="40">
        <v>41186</v>
      </c>
      <c r="O19" s="34">
        <v>9712</v>
      </c>
      <c r="P19" s="40">
        <v>41186</v>
      </c>
      <c r="Q19" s="40">
        <v>41190</v>
      </c>
    </row>
    <row r="20" spans="1:17" ht="115.5" x14ac:dyDescent="0.25">
      <c r="A20" s="33">
        <v>17</v>
      </c>
      <c r="B20" s="34" t="s">
        <v>100</v>
      </c>
      <c r="C20" s="34" t="s">
        <v>69</v>
      </c>
      <c r="D20" s="35" t="s">
        <v>101</v>
      </c>
      <c r="E20" s="36" t="s">
        <v>102</v>
      </c>
      <c r="F20" s="37" t="s">
        <v>103</v>
      </c>
      <c r="G20" s="38">
        <v>6481485</v>
      </c>
      <c r="H20" s="35" t="s">
        <v>73</v>
      </c>
      <c r="I20" s="39">
        <v>41191</v>
      </c>
      <c r="J20" s="39">
        <v>41207</v>
      </c>
      <c r="K20" s="39">
        <v>41274</v>
      </c>
      <c r="L20" s="34" t="s">
        <v>104</v>
      </c>
      <c r="M20" s="34">
        <v>2112</v>
      </c>
      <c r="N20" s="40">
        <v>41178</v>
      </c>
      <c r="O20" s="34">
        <v>10512</v>
      </c>
      <c r="P20" s="40">
        <v>41191</v>
      </c>
      <c r="Q20" s="40">
        <v>41178</v>
      </c>
    </row>
    <row r="21" spans="1:17" ht="132" x14ac:dyDescent="0.25">
      <c r="A21" s="84" t="s">
        <v>105</v>
      </c>
      <c r="B21" s="85" t="s">
        <v>100</v>
      </c>
      <c r="C21" s="85" t="s">
        <v>69</v>
      </c>
      <c r="D21" s="86" t="s">
        <v>101</v>
      </c>
      <c r="E21" s="87" t="s">
        <v>102</v>
      </c>
      <c r="F21" s="88" t="s">
        <v>103</v>
      </c>
      <c r="G21" s="89">
        <v>236000</v>
      </c>
      <c r="H21" s="86" t="s">
        <v>73</v>
      </c>
      <c r="I21" s="90">
        <v>41264</v>
      </c>
      <c r="J21" s="90">
        <v>41264</v>
      </c>
      <c r="K21" s="90">
        <v>41274</v>
      </c>
      <c r="L21" s="85" t="s">
        <v>106</v>
      </c>
      <c r="M21" s="85">
        <v>5512</v>
      </c>
      <c r="N21" s="91">
        <v>41264</v>
      </c>
      <c r="O21" s="85">
        <v>25712</v>
      </c>
      <c r="P21" s="91">
        <v>41264</v>
      </c>
      <c r="Q21" s="91">
        <v>41283</v>
      </c>
    </row>
    <row r="22" spans="1:17" ht="90" x14ac:dyDescent="0.25">
      <c r="A22" s="33">
        <v>18</v>
      </c>
      <c r="B22" s="34" t="s">
        <v>17</v>
      </c>
      <c r="C22" s="34" t="s">
        <v>18</v>
      </c>
      <c r="D22" s="35" t="s">
        <v>107</v>
      </c>
      <c r="E22" s="36" t="s">
        <v>108</v>
      </c>
      <c r="F22" s="37" t="s">
        <v>109</v>
      </c>
      <c r="G22" s="38">
        <v>14208029</v>
      </c>
      <c r="H22" s="35" t="s">
        <v>110</v>
      </c>
      <c r="I22" s="39">
        <v>41198</v>
      </c>
      <c r="J22" s="39">
        <v>41198</v>
      </c>
      <c r="K22" s="39">
        <v>41258</v>
      </c>
      <c r="L22" s="34" t="s">
        <v>22</v>
      </c>
      <c r="M22" s="34">
        <v>2812</v>
      </c>
      <c r="N22" s="40">
        <v>41191</v>
      </c>
      <c r="O22" s="34">
        <v>10912</v>
      </c>
      <c r="P22" s="40">
        <v>41198</v>
      </c>
      <c r="Q22" s="40">
        <v>41201</v>
      </c>
    </row>
    <row r="23" spans="1:17" ht="90" x14ac:dyDescent="0.25">
      <c r="A23" s="84" t="s">
        <v>111</v>
      </c>
      <c r="B23" s="85" t="s">
        <v>17</v>
      </c>
      <c r="C23" s="85" t="s">
        <v>18</v>
      </c>
      <c r="D23" s="86" t="s">
        <v>107</v>
      </c>
      <c r="E23" s="87" t="s">
        <v>108</v>
      </c>
      <c r="F23" s="88" t="s">
        <v>109</v>
      </c>
      <c r="G23" s="89">
        <v>3552008</v>
      </c>
      <c r="H23" s="86" t="s">
        <v>112</v>
      </c>
      <c r="I23" s="90">
        <v>41257</v>
      </c>
      <c r="J23" s="90">
        <v>41260</v>
      </c>
      <c r="K23" s="90">
        <v>41274</v>
      </c>
      <c r="L23" s="85" t="s">
        <v>22</v>
      </c>
      <c r="M23" s="85">
        <v>2812</v>
      </c>
      <c r="N23" s="91">
        <v>41191</v>
      </c>
      <c r="O23" s="85">
        <v>10912</v>
      </c>
      <c r="P23" s="91">
        <v>41198</v>
      </c>
      <c r="Q23" s="91">
        <v>41283</v>
      </c>
    </row>
    <row r="24" spans="1:17" ht="115.5" x14ac:dyDescent="0.25">
      <c r="A24" s="33">
        <v>19</v>
      </c>
      <c r="B24" s="34" t="s">
        <v>17</v>
      </c>
      <c r="C24" s="34" t="s">
        <v>33</v>
      </c>
      <c r="D24" s="35" t="s">
        <v>113</v>
      </c>
      <c r="E24" s="36" t="s">
        <v>114</v>
      </c>
      <c r="F24" s="37" t="s">
        <v>115</v>
      </c>
      <c r="G24" s="38">
        <v>130500000</v>
      </c>
      <c r="H24" s="35" t="s">
        <v>93</v>
      </c>
      <c r="I24" s="39">
        <v>41198</v>
      </c>
      <c r="J24" s="39">
        <v>41206</v>
      </c>
      <c r="K24" s="39">
        <v>41274</v>
      </c>
      <c r="L24" s="34" t="s">
        <v>116</v>
      </c>
      <c r="M24" s="34">
        <v>2912</v>
      </c>
      <c r="N24" s="40">
        <v>41192</v>
      </c>
      <c r="O24" s="34">
        <v>11112</v>
      </c>
      <c r="P24" s="40">
        <v>41206</v>
      </c>
      <c r="Q24" s="40">
        <v>41205</v>
      </c>
    </row>
    <row r="25" spans="1:17" ht="148.5" x14ac:dyDescent="0.25">
      <c r="A25" s="84" t="s">
        <v>117</v>
      </c>
      <c r="B25" s="85" t="s">
        <v>17</v>
      </c>
      <c r="C25" s="85" t="s">
        <v>33</v>
      </c>
      <c r="D25" s="86" t="s">
        <v>113</v>
      </c>
      <c r="E25" s="87" t="s">
        <v>114</v>
      </c>
      <c r="F25" s="88" t="s">
        <v>115</v>
      </c>
      <c r="G25" s="89">
        <v>0</v>
      </c>
      <c r="H25" s="86" t="s">
        <v>81</v>
      </c>
      <c r="I25" s="90">
        <v>41274</v>
      </c>
      <c r="J25" s="90">
        <v>41275</v>
      </c>
      <c r="K25" s="90">
        <v>41333</v>
      </c>
      <c r="L25" s="85" t="s">
        <v>118</v>
      </c>
      <c r="M25" s="85" t="s">
        <v>22</v>
      </c>
      <c r="N25" s="91" t="s">
        <v>22</v>
      </c>
      <c r="O25" s="85" t="s">
        <v>22</v>
      </c>
      <c r="P25" s="91" t="s">
        <v>22</v>
      </c>
      <c r="Q25" s="91">
        <v>41283</v>
      </c>
    </row>
    <row r="26" spans="1:17" ht="148.5" x14ac:dyDescent="0.25">
      <c r="A26" s="84" t="s">
        <v>119</v>
      </c>
      <c r="B26" s="85" t="s">
        <v>17</v>
      </c>
      <c r="C26" s="85" t="s">
        <v>33</v>
      </c>
      <c r="D26" s="86" t="s">
        <v>113</v>
      </c>
      <c r="E26" s="87" t="s">
        <v>114</v>
      </c>
      <c r="F26" s="88" t="s">
        <v>115</v>
      </c>
      <c r="G26" s="89">
        <v>0</v>
      </c>
      <c r="H26" s="86" t="s">
        <v>81</v>
      </c>
      <c r="I26" s="90">
        <v>41332</v>
      </c>
      <c r="J26" s="90">
        <v>41334</v>
      </c>
      <c r="K26" s="90">
        <v>41394</v>
      </c>
      <c r="L26" s="85" t="s">
        <v>120</v>
      </c>
      <c r="M26" s="85" t="s">
        <v>22</v>
      </c>
      <c r="N26" s="91" t="s">
        <v>22</v>
      </c>
      <c r="O26" s="85" t="s">
        <v>22</v>
      </c>
      <c r="P26" s="91" t="s">
        <v>22</v>
      </c>
      <c r="Q26" s="91">
        <v>41352</v>
      </c>
    </row>
    <row r="27" spans="1:17" ht="90" x14ac:dyDescent="0.25">
      <c r="A27" s="84" t="s">
        <v>121</v>
      </c>
      <c r="B27" s="85" t="s">
        <v>17</v>
      </c>
      <c r="C27" s="85" t="s">
        <v>33</v>
      </c>
      <c r="D27" s="86" t="s">
        <v>113</v>
      </c>
      <c r="E27" s="87" t="s">
        <v>114</v>
      </c>
      <c r="F27" s="88" t="s">
        <v>115</v>
      </c>
      <c r="G27" s="89">
        <v>0</v>
      </c>
      <c r="H27" s="86" t="s">
        <v>122</v>
      </c>
      <c r="I27" s="90">
        <v>41393</v>
      </c>
      <c r="J27" s="90">
        <v>41395</v>
      </c>
      <c r="K27" s="90">
        <v>41425</v>
      </c>
      <c r="L27" s="85"/>
      <c r="M27" s="85" t="s">
        <v>22</v>
      </c>
      <c r="N27" s="91" t="s">
        <v>22</v>
      </c>
      <c r="O27" s="85" t="s">
        <v>22</v>
      </c>
      <c r="P27" s="91" t="s">
        <v>22</v>
      </c>
      <c r="Q27" s="91"/>
    </row>
    <row r="28" spans="1:17" ht="66" x14ac:dyDescent="0.25">
      <c r="A28" s="33">
        <v>20</v>
      </c>
      <c r="B28" s="34" t="s">
        <v>17</v>
      </c>
      <c r="C28" s="34" t="s">
        <v>18</v>
      </c>
      <c r="D28" s="35" t="s">
        <v>123</v>
      </c>
      <c r="E28" s="36" t="s">
        <v>124</v>
      </c>
      <c r="F28" s="37">
        <v>52049777</v>
      </c>
      <c r="G28" s="38">
        <v>2770632</v>
      </c>
      <c r="H28" s="35" t="s">
        <v>110</v>
      </c>
      <c r="I28" s="39">
        <v>41204</v>
      </c>
      <c r="J28" s="39">
        <v>41204</v>
      </c>
      <c r="K28" s="39">
        <v>41264</v>
      </c>
      <c r="L28" s="34" t="s">
        <v>22</v>
      </c>
      <c r="M28" s="34">
        <v>3212</v>
      </c>
      <c r="N28" s="40">
        <v>41200</v>
      </c>
      <c r="O28" s="34">
        <v>11012</v>
      </c>
      <c r="P28" s="40">
        <v>41204</v>
      </c>
      <c r="Q28" s="40">
        <v>41205</v>
      </c>
    </row>
    <row r="29" spans="1:17" ht="146.25" customHeight="1" x14ac:dyDescent="0.25">
      <c r="A29" s="42">
        <v>21</v>
      </c>
      <c r="B29" s="56" t="s">
        <v>125</v>
      </c>
      <c r="C29" s="42" t="s">
        <v>18</v>
      </c>
      <c r="D29" s="41" t="s">
        <v>126</v>
      </c>
      <c r="E29" s="43" t="s">
        <v>127</v>
      </c>
      <c r="F29" s="44" t="s">
        <v>128</v>
      </c>
      <c r="G29" s="45">
        <v>119790371</v>
      </c>
      <c r="H29" s="41" t="s">
        <v>73</v>
      </c>
      <c r="I29" s="47">
        <v>41214</v>
      </c>
      <c r="J29" s="47">
        <v>41219</v>
      </c>
      <c r="K29" s="55">
        <v>41274</v>
      </c>
      <c r="L29" s="46" t="s">
        <v>129</v>
      </c>
      <c r="M29" s="46">
        <v>3512</v>
      </c>
      <c r="N29" s="47">
        <v>41213</v>
      </c>
      <c r="O29" s="46">
        <v>13212</v>
      </c>
      <c r="P29" s="47">
        <v>41214</v>
      </c>
      <c r="Q29" s="47">
        <v>41236</v>
      </c>
    </row>
    <row r="30" spans="1:17" ht="146.25" customHeight="1" x14ac:dyDescent="0.25">
      <c r="A30" s="92" t="s">
        <v>130</v>
      </c>
      <c r="B30" s="93" t="s">
        <v>125</v>
      </c>
      <c r="C30" s="92" t="s">
        <v>18</v>
      </c>
      <c r="D30" s="94" t="s">
        <v>126</v>
      </c>
      <c r="E30" s="95" t="s">
        <v>127</v>
      </c>
      <c r="F30" s="96" t="s">
        <v>128</v>
      </c>
      <c r="G30" s="97">
        <v>0</v>
      </c>
      <c r="H30" s="94" t="s">
        <v>81</v>
      </c>
      <c r="I30" s="98">
        <v>41271</v>
      </c>
      <c r="J30" s="98">
        <v>41275</v>
      </c>
      <c r="K30" s="99">
        <v>41333</v>
      </c>
      <c r="L30" s="46" t="s">
        <v>131</v>
      </c>
      <c r="M30" s="100" t="s">
        <v>22</v>
      </c>
      <c r="N30" s="98" t="s">
        <v>22</v>
      </c>
      <c r="O30" s="100" t="s">
        <v>22</v>
      </c>
      <c r="P30" s="98" t="s">
        <v>22</v>
      </c>
      <c r="Q30" s="98">
        <v>41288</v>
      </c>
    </row>
    <row r="31" spans="1:17" ht="115.5" x14ac:dyDescent="0.25">
      <c r="A31" s="42">
        <v>22</v>
      </c>
      <c r="B31" s="42" t="s">
        <v>132</v>
      </c>
      <c r="C31" s="42" t="s">
        <v>133</v>
      </c>
      <c r="D31" s="41" t="s">
        <v>134</v>
      </c>
      <c r="E31" s="43" t="s">
        <v>135</v>
      </c>
      <c r="F31" s="44" t="s">
        <v>136</v>
      </c>
      <c r="G31" s="45">
        <v>1709896351</v>
      </c>
      <c r="H31" s="41" t="s">
        <v>137</v>
      </c>
      <c r="I31" s="47">
        <v>41227</v>
      </c>
      <c r="J31" s="47">
        <v>41229</v>
      </c>
      <c r="K31" s="55">
        <v>41835</v>
      </c>
      <c r="L31" s="46" t="s">
        <v>138</v>
      </c>
      <c r="M31" s="46">
        <v>1912</v>
      </c>
      <c r="N31" s="47">
        <v>41165</v>
      </c>
      <c r="O31" s="46">
        <v>16012</v>
      </c>
      <c r="P31" s="47">
        <v>41229</v>
      </c>
      <c r="Q31" s="47">
        <v>41236</v>
      </c>
    </row>
    <row r="32" spans="1:17" ht="148.5" x14ac:dyDescent="0.25">
      <c r="A32" s="42" t="s">
        <v>139</v>
      </c>
      <c r="B32" s="42" t="s">
        <v>132</v>
      </c>
      <c r="C32" s="42" t="s">
        <v>133</v>
      </c>
      <c r="D32" s="41" t="s">
        <v>134</v>
      </c>
      <c r="E32" s="43" t="s">
        <v>135</v>
      </c>
      <c r="F32" s="44" t="s">
        <v>136</v>
      </c>
      <c r="G32" s="45">
        <v>1688187</v>
      </c>
      <c r="H32" s="41" t="s">
        <v>22</v>
      </c>
      <c r="I32" s="47">
        <v>41578</v>
      </c>
      <c r="J32" s="47"/>
      <c r="K32" s="55"/>
      <c r="L32" s="46" t="s">
        <v>140</v>
      </c>
      <c r="M32" s="46">
        <v>613</v>
      </c>
      <c r="N32" s="47"/>
      <c r="O32" s="46">
        <v>313</v>
      </c>
      <c r="P32" s="47"/>
      <c r="Q32" s="47">
        <v>41793</v>
      </c>
    </row>
    <row r="33" spans="1:19" ht="198" x14ac:dyDescent="0.25">
      <c r="A33" s="42" t="s">
        <v>141</v>
      </c>
      <c r="B33" s="42" t="s">
        <v>132</v>
      </c>
      <c r="C33" s="42" t="s">
        <v>133</v>
      </c>
      <c r="D33" s="41" t="s">
        <v>134</v>
      </c>
      <c r="E33" s="43" t="s">
        <v>135</v>
      </c>
      <c r="F33" s="44" t="s">
        <v>136</v>
      </c>
      <c r="G33" s="45">
        <v>479765418</v>
      </c>
      <c r="H33" s="41" t="s">
        <v>142</v>
      </c>
      <c r="I33" s="47">
        <v>41802</v>
      </c>
      <c r="J33" s="47">
        <v>41836</v>
      </c>
      <c r="K33" s="55">
        <v>42004</v>
      </c>
      <c r="L33" s="46" t="s">
        <v>143</v>
      </c>
      <c r="M33" s="46">
        <v>1014</v>
      </c>
      <c r="N33" s="47">
        <v>41648</v>
      </c>
      <c r="O33" s="46">
        <v>814</v>
      </c>
      <c r="P33" s="47">
        <v>41810</v>
      </c>
      <c r="Q33" s="47">
        <v>41815</v>
      </c>
    </row>
    <row r="34" spans="1:19" ht="132" x14ac:dyDescent="0.25">
      <c r="A34" s="42" t="s">
        <v>144</v>
      </c>
      <c r="B34" s="42" t="s">
        <v>132</v>
      </c>
      <c r="C34" s="42" t="s">
        <v>133</v>
      </c>
      <c r="D34" s="41" t="s">
        <v>134</v>
      </c>
      <c r="E34" s="43" t="s">
        <v>135</v>
      </c>
      <c r="F34" s="44" t="s">
        <v>136</v>
      </c>
      <c r="G34" s="45">
        <v>359387908</v>
      </c>
      <c r="H34" s="55">
        <v>42124</v>
      </c>
      <c r="I34" s="47">
        <v>41997</v>
      </c>
      <c r="J34" s="47">
        <v>42005</v>
      </c>
      <c r="K34" s="55">
        <v>42124</v>
      </c>
      <c r="L34" s="208"/>
      <c r="M34" s="208"/>
      <c r="N34" s="168"/>
      <c r="O34" s="208"/>
      <c r="P34" s="168"/>
      <c r="Q34" s="168"/>
    </row>
    <row r="35" spans="1:19" ht="135" x14ac:dyDescent="0.25">
      <c r="A35" s="42">
        <v>23</v>
      </c>
      <c r="B35" s="56" t="s">
        <v>125</v>
      </c>
      <c r="C35" s="42" t="s">
        <v>18</v>
      </c>
      <c r="D35" s="41" t="s">
        <v>145</v>
      </c>
      <c r="E35" s="43" t="s">
        <v>146</v>
      </c>
      <c r="F35" s="44" t="s">
        <v>147</v>
      </c>
      <c r="G35" s="45">
        <v>0</v>
      </c>
      <c r="H35" s="41" t="s">
        <v>148</v>
      </c>
      <c r="I35" s="47">
        <v>41240</v>
      </c>
      <c r="J35" s="47">
        <v>41243</v>
      </c>
      <c r="K35" s="55">
        <v>41605</v>
      </c>
      <c r="L35" s="46" t="s">
        <v>22</v>
      </c>
      <c r="M35" s="46" t="s">
        <v>22</v>
      </c>
      <c r="N35" s="46" t="s">
        <v>22</v>
      </c>
      <c r="O35" s="46" t="s">
        <v>22</v>
      </c>
      <c r="P35" s="46" t="s">
        <v>22</v>
      </c>
      <c r="Q35" s="47">
        <v>41282</v>
      </c>
    </row>
    <row r="36" spans="1:19" ht="99" x14ac:dyDescent="0.3">
      <c r="A36" s="92" t="s">
        <v>149</v>
      </c>
      <c r="B36" s="93" t="s">
        <v>150</v>
      </c>
      <c r="C36" s="92" t="s">
        <v>18</v>
      </c>
      <c r="D36" s="94" t="s">
        <v>151</v>
      </c>
      <c r="E36" s="95" t="s">
        <v>146</v>
      </c>
      <c r="F36" s="96" t="s">
        <v>147</v>
      </c>
      <c r="G36" s="97">
        <v>1333359668</v>
      </c>
      <c r="H36" s="94" t="s">
        <v>73</v>
      </c>
      <c r="I36" s="98">
        <v>41240</v>
      </c>
      <c r="J36" s="98">
        <v>41243</v>
      </c>
      <c r="K36" s="99">
        <v>41274</v>
      </c>
      <c r="L36" s="100" t="s">
        <v>152</v>
      </c>
      <c r="M36" s="100">
        <v>4312</v>
      </c>
      <c r="N36" s="98">
        <v>41234</v>
      </c>
      <c r="O36" s="100">
        <v>20112</v>
      </c>
      <c r="P36" s="98">
        <v>41248</v>
      </c>
      <c r="Q36" s="98">
        <v>41282</v>
      </c>
      <c r="S36" s="72"/>
    </row>
    <row r="37" spans="1:19" ht="115.5" x14ac:dyDescent="0.3">
      <c r="A37" s="92" t="s">
        <v>153</v>
      </c>
      <c r="B37" s="93" t="s">
        <v>150</v>
      </c>
      <c r="C37" s="92" t="s">
        <v>18</v>
      </c>
      <c r="D37" s="94" t="s">
        <v>151</v>
      </c>
      <c r="E37" s="95" t="s">
        <v>146</v>
      </c>
      <c r="F37" s="96" t="s">
        <v>147</v>
      </c>
      <c r="G37" s="97">
        <v>20542145</v>
      </c>
      <c r="H37" s="94" t="s">
        <v>122</v>
      </c>
      <c r="I37" s="98">
        <v>41271</v>
      </c>
      <c r="J37" s="98">
        <v>41275</v>
      </c>
      <c r="K37" s="99">
        <v>41305</v>
      </c>
      <c r="L37" s="100" t="s">
        <v>154</v>
      </c>
      <c r="M37" s="100">
        <v>5712</v>
      </c>
      <c r="N37" s="98">
        <v>41269</v>
      </c>
      <c r="O37" s="100">
        <v>26012</v>
      </c>
      <c r="P37" s="98">
        <v>41269</v>
      </c>
      <c r="Q37" s="98">
        <v>41282</v>
      </c>
      <c r="S37" s="72"/>
    </row>
    <row r="38" spans="1:19" ht="115.5" x14ac:dyDescent="0.3">
      <c r="A38" s="92" t="s">
        <v>155</v>
      </c>
      <c r="B38" s="93" t="s">
        <v>150</v>
      </c>
      <c r="C38" s="92" t="s">
        <v>18</v>
      </c>
      <c r="D38" s="94" t="s">
        <v>151</v>
      </c>
      <c r="E38" s="95" t="s">
        <v>146</v>
      </c>
      <c r="F38" s="96" t="s">
        <v>147</v>
      </c>
      <c r="G38" s="97">
        <v>0</v>
      </c>
      <c r="H38" s="94" t="s">
        <v>81</v>
      </c>
      <c r="I38" s="98">
        <v>41304</v>
      </c>
      <c r="J38" s="98">
        <v>41306</v>
      </c>
      <c r="K38" s="99">
        <v>41364</v>
      </c>
      <c r="L38" s="100" t="s">
        <v>156</v>
      </c>
      <c r="M38" s="100" t="s">
        <v>22</v>
      </c>
      <c r="N38" s="98" t="s">
        <v>22</v>
      </c>
      <c r="O38" s="100" t="s">
        <v>22</v>
      </c>
      <c r="P38" s="98" t="s">
        <v>22</v>
      </c>
      <c r="Q38" s="98"/>
      <c r="S38" s="72"/>
    </row>
    <row r="39" spans="1:19" ht="115.5" x14ac:dyDescent="0.3">
      <c r="A39" s="92" t="s">
        <v>157</v>
      </c>
      <c r="B39" s="93" t="s">
        <v>150</v>
      </c>
      <c r="C39" s="92" t="s">
        <v>18</v>
      </c>
      <c r="D39" s="94" t="s">
        <v>151</v>
      </c>
      <c r="E39" s="95" t="s">
        <v>146</v>
      </c>
      <c r="F39" s="96" t="s">
        <v>147</v>
      </c>
      <c r="G39" s="97">
        <v>0</v>
      </c>
      <c r="H39" s="94" t="s">
        <v>158</v>
      </c>
      <c r="I39" s="98">
        <v>41597</v>
      </c>
      <c r="J39" s="98">
        <v>41605</v>
      </c>
      <c r="K39" s="99">
        <v>41846</v>
      </c>
      <c r="L39" s="100" t="s">
        <v>22</v>
      </c>
      <c r="M39" s="100" t="s">
        <v>22</v>
      </c>
      <c r="N39" s="98" t="s">
        <v>22</v>
      </c>
      <c r="O39" s="100" t="s">
        <v>22</v>
      </c>
      <c r="P39" s="98" t="s">
        <v>22</v>
      </c>
      <c r="Q39" s="98"/>
      <c r="S39" s="72"/>
    </row>
    <row r="40" spans="1:19" ht="148.5" x14ac:dyDescent="0.25">
      <c r="A40" s="42">
        <v>24</v>
      </c>
      <c r="B40" s="42" t="s">
        <v>68</v>
      </c>
      <c r="C40" s="46" t="s">
        <v>69</v>
      </c>
      <c r="D40" s="41" t="s">
        <v>159</v>
      </c>
      <c r="E40" s="61" t="s">
        <v>160</v>
      </c>
      <c r="F40" s="44" t="s">
        <v>161</v>
      </c>
      <c r="G40" s="63">
        <v>9628000</v>
      </c>
      <c r="H40" s="46" t="s">
        <v>162</v>
      </c>
      <c r="I40" s="47">
        <v>41242</v>
      </c>
      <c r="J40" s="47">
        <v>41260</v>
      </c>
      <c r="K40" s="47">
        <v>41265</v>
      </c>
      <c r="L40" s="46" t="s">
        <v>163</v>
      </c>
      <c r="M40" s="46">
        <v>4112</v>
      </c>
      <c r="N40" s="47">
        <v>41232</v>
      </c>
      <c r="O40" s="46">
        <v>17312</v>
      </c>
      <c r="P40" s="47">
        <v>41243</v>
      </c>
      <c r="Q40" s="47">
        <v>41242</v>
      </c>
    </row>
    <row r="41" spans="1:19" ht="181.5" x14ac:dyDescent="0.25">
      <c r="A41" s="92" t="s">
        <v>164</v>
      </c>
      <c r="B41" s="92" t="s">
        <v>68</v>
      </c>
      <c r="C41" s="100" t="s">
        <v>69</v>
      </c>
      <c r="D41" s="94" t="s">
        <v>159</v>
      </c>
      <c r="E41" s="101" t="s">
        <v>160</v>
      </c>
      <c r="F41" s="96" t="s">
        <v>161</v>
      </c>
      <c r="G41" s="102">
        <v>90000</v>
      </c>
      <c r="H41" s="100" t="s">
        <v>162</v>
      </c>
      <c r="I41" s="98">
        <v>41264</v>
      </c>
      <c r="J41" s="98">
        <v>41260</v>
      </c>
      <c r="K41" s="98">
        <v>41265</v>
      </c>
      <c r="L41" s="100" t="s">
        <v>165</v>
      </c>
      <c r="M41" s="100">
        <v>5412</v>
      </c>
      <c r="N41" s="98">
        <v>41264</v>
      </c>
      <c r="O41" s="100">
        <v>25612</v>
      </c>
      <c r="P41" s="98">
        <v>41264</v>
      </c>
      <c r="Q41" s="98">
        <v>41283</v>
      </c>
    </row>
    <row r="42" spans="1:19" ht="115.5" x14ac:dyDescent="0.25">
      <c r="A42" s="42">
        <v>25</v>
      </c>
      <c r="B42" s="42" t="s">
        <v>17</v>
      </c>
      <c r="C42" s="42" t="s">
        <v>166</v>
      </c>
      <c r="D42" s="41" t="s">
        <v>167</v>
      </c>
      <c r="E42" s="61" t="s">
        <v>168</v>
      </c>
      <c r="F42" s="62" t="s">
        <v>169</v>
      </c>
      <c r="G42" s="63">
        <v>42796407</v>
      </c>
      <c r="H42" s="46" t="s">
        <v>170</v>
      </c>
      <c r="I42" s="47">
        <v>41242</v>
      </c>
      <c r="J42" s="47">
        <v>41253</v>
      </c>
      <c r="K42" s="47">
        <v>41587</v>
      </c>
      <c r="L42" s="46" t="s">
        <v>171</v>
      </c>
      <c r="M42" s="46">
        <v>2312</v>
      </c>
      <c r="N42" s="47">
        <v>41178</v>
      </c>
      <c r="O42" s="46">
        <v>20412</v>
      </c>
      <c r="P42" s="47">
        <v>41249</v>
      </c>
      <c r="Q42" s="47">
        <v>41282</v>
      </c>
    </row>
    <row r="43" spans="1:19" x14ac:dyDescent="0.25">
      <c r="A43" s="203"/>
      <c r="B43" s="203"/>
      <c r="C43" s="203"/>
      <c r="D43" s="204"/>
      <c r="E43" s="205"/>
      <c r="F43" s="206"/>
      <c r="G43" s="207"/>
      <c r="H43" s="208"/>
      <c r="I43" s="168"/>
      <c r="J43" s="168"/>
      <c r="K43" s="168"/>
      <c r="L43" s="208"/>
      <c r="M43" s="208"/>
      <c r="N43" s="168"/>
      <c r="O43" s="208"/>
      <c r="P43" s="168"/>
      <c r="Q43" s="168"/>
    </row>
    <row r="44" spans="1:19" ht="135" x14ac:dyDescent="0.25">
      <c r="A44" s="64">
        <v>26</v>
      </c>
      <c r="B44" s="65" t="s">
        <v>125</v>
      </c>
      <c r="C44" s="64" t="s">
        <v>18</v>
      </c>
      <c r="D44" s="66" t="s">
        <v>172</v>
      </c>
      <c r="E44" s="67" t="s">
        <v>127</v>
      </c>
      <c r="F44" s="68" t="s">
        <v>128</v>
      </c>
      <c r="G44" s="69">
        <v>77400000</v>
      </c>
      <c r="H44" s="70" t="s">
        <v>173</v>
      </c>
      <c r="I44" s="71">
        <v>41247</v>
      </c>
      <c r="J44" s="71">
        <v>41253</v>
      </c>
      <c r="K44" s="71">
        <v>41464</v>
      </c>
      <c r="L44" s="70" t="s">
        <v>22</v>
      </c>
      <c r="M44" s="70">
        <v>3912</v>
      </c>
      <c r="N44" s="71">
        <v>41229</v>
      </c>
      <c r="O44" s="70">
        <v>20812</v>
      </c>
      <c r="P44" s="71">
        <v>41250</v>
      </c>
      <c r="Q44" s="71">
        <v>41282</v>
      </c>
    </row>
    <row r="45" spans="1:19" ht="135" x14ac:dyDescent="0.25">
      <c r="A45" s="64" t="s">
        <v>174</v>
      </c>
      <c r="B45" s="65" t="s">
        <v>125</v>
      </c>
      <c r="C45" s="64" t="s">
        <v>18</v>
      </c>
      <c r="D45" s="66" t="s">
        <v>172</v>
      </c>
      <c r="E45" s="67" t="s">
        <v>127</v>
      </c>
      <c r="F45" s="68" t="s">
        <v>128</v>
      </c>
      <c r="G45" s="69">
        <v>77400000</v>
      </c>
      <c r="H45" s="70" t="s">
        <v>173</v>
      </c>
      <c r="I45" s="71">
        <v>41247</v>
      </c>
      <c r="J45" s="71">
        <v>41253</v>
      </c>
      <c r="K45" s="71">
        <v>41578</v>
      </c>
      <c r="L45" s="70" t="s">
        <v>22</v>
      </c>
      <c r="M45" s="70">
        <v>3912</v>
      </c>
      <c r="N45" s="71">
        <v>41229</v>
      </c>
      <c r="O45" s="70">
        <v>20812</v>
      </c>
      <c r="P45" s="71">
        <v>41250</v>
      </c>
      <c r="Q45" s="168">
        <v>41282</v>
      </c>
    </row>
    <row r="46" spans="1:19" ht="148.5" x14ac:dyDescent="0.25">
      <c r="A46" s="64">
        <v>27</v>
      </c>
      <c r="B46" s="64" t="s">
        <v>68</v>
      </c>
      <c r="C46" s="70" t="s">
        <v>69</v>
      </c>
      <c r="D46" s="66" t="s">
        <v>175</v>
      </c>
      <c r="E46" s="67" t="s">
        <v>176</v>
      </c>
      <c r="F46" s="68" t="s">
        <v>177</v>
      </c>
      <c r="G46" s="69">
        <v>1899499</v>
      </c>
      <c r="H46" s="70" t="s">
        <v>162</v>
      </c>
      <c r="I46" s="71">
        <v>41247</v>
      </c>
      <c r="J46" s="71">
        <v>41249</v>
      </c>
      <c r="K46" s="71">
        <v>41254</v>
      </c>
      <c r="L46" s="70" t="s">
        <v>178</v>
      </c>
      <c r="M46" s="70">
        <v>4212</v>
      </c>
      <c r="N46" s="71">
        <v>41232</v>
      </c>
      <c r="O46" s="70">
        <v>20212</v>
      </c>
      <c r="P46" s="71">
        <v>41249</v>
      </c>
      <c r="Q46" s="71">
        <v>41247</v>
      </c>
    </row>
    <row r="47" spans="1:19" ht="90" x14ac:dyDescent="0.25">
      <c r="A47" s="64">
        <v>28</v>
      </c>
      <c r="B47" s="64" t="s">
        <v>17</v>
      </c>
      <c r="C47" s="64" t="s">
        <v>33</v>
      </c>
      <c r="D47" s="66" t="s">
        <v>179</v>
      </c>
      <c r="E47" s="73" t="s">
        <v>180</v>
      </c>
      <c r="F47" s="74" t="s">
        <v>181</v>
      </c>
      <c r="G47" s="69">
        <v>5500000</v>
      </c>
      <c r="H47" s="70" t="s">
        <v>182</v>
      </c>
      <c r="I47" s="71">
        <v>41256</v>
      </c>
      <c r="J47" s="71">
        <v>41263</v>
      </c>
      <c r="K47" s="71">
        <v>41263</v>
      </c>
      <c r="L47" s="70" t="s">
        <v>22</v>
      </c>
      <c r="M47" s="70">
        <v>4712</v>
      </c>
      <c r="N47" s="71">
        <v>41246</v>
      </c>
      <c r="O47" s="70">
        <v>22012</v>
      </c>
      <c r="P47" s="71">
        <v>41256</v>
      </c>
      <c r="Q47" s="71">
        <v>41282</v>
      </c>
    </row>
    <row r="48" spans="1:19" ht="60" x14ac:dyDescent="0.25">
      <c r="A48" s="64">
        <v>29</v>
      </c>
      <c r="B48" s="64" t="s">
        <v>68</v>
      </c>
      <c r="C48" s="70" t="s">
        <v>69</v>
      </c>
      <c r="D48" s="66" t="s">
        <v>183</v>
      </c>
      <c r="E48" s="73" t="s">
        <v>184</v>
      </c>
      <c r="F48" s="68" t="s">
        <v>185</v>
      </c>
      <c r="G48" s="69">
        <v>1392000</v>
      </c>
      <c r="H48" s="70" t="s">
        <v>186</v>
      </c>
      <c r="I48" s="71">
        <v>41257</v>
      </c>
      <c r="J48" s="71">
        <v>41262</v>
      </c>
      <c r="K48" s="71">
        <v>41264</v>
      </c>
      <c r="L48" s="70" t="s">
        <v>22</v>
      </c>
      <c r="M48" s="70">
        <v>5012</v>
      </c>
      <c r="N48" s="71">
        <v>41250</v>
      </c>
      <c r="O48" s="70">
        <v>21112</v>
      </c>
      <c r="P48" s="71">
        <v>41260</v>
      </c>
      <c r="Q48" s="71">
        <v>41257</v>
      </c>
    </row>
    <row r="49" spans="1:17" ht="105" x14ac:dyDescent="0.25">
      <c r="A49" s="64">
        <v>30</v>
      </c>
      <c r="B49" s="64" t="s">
        <v>17</v>
      </c>
      <c r="C49" s="64" t="s">
        <v>33</v>
      </c>
      <c r="D49" s="66" t="s">
        <v>187</v>
      </c>
      <c r="E49" s="73" t="s">
        <v>188</v>
      </c>
      <c r="F49" s="68">
        <v>19396856</v>
      </c>
      <c r="G49" s="69">
        <v>21312043</v>
      </c>
      <c r="H49" s="70" t="s">
        <v>21</v>
      </c>
      <c r="I49" s="71">
        <v>41262</v>
      </c>
      <c r="J49" s="71">
        <v>41262</v>
      </c>
      <c r="K49" s="71">
        <v>41351</v>
      </c>
      <c r="L49" s="70" t="s">
        <v>22</v>
      </c>
      <c r="M49" s="70">
        <v>4912</v>
      </c>
      <c r="N49" s="71">
        <v>41249</v>
      </c>
      <c r="O49" s="70">
        <v>21912</v>
      </c>
      <c r="P49" s="71">
        <v>41262</v>
      </c>
      <c r="Q49" s="71">
        <v>41282</v>
      </c>
    </row>
    <row r="50" spans="1:17" ht="150" x14ac:dyDescent="0.25">
      <c r="A50" s="64">
        <v>31</v>
      </c>
      <c r="B50" s="64" t="s">
        <v>189</v>
      </c>
      <c r="C50" s="70" t="s">
        <v>69</v>
      </c>
      <c r="D50" s="66" t="s">
        <v>190</v>
      </c>
      <c r="E50" s="73" t="s">
        <v>191</v>
      </c>
      <c r="F50" s="68" t="s">
        <v>192</v>
      </c>
      <c r="G50" s="69">
        <v>10643457</v>
      </c>
      <c r="H50" s="70" t="s">
        <v>170</v>
      </c>
      <c r="I50" s="71">
        <v>41269</v>
      </c>
      <c r="J50" s="71">
        <v>41270</v>
      </c>
      <c r="K50" s="71">
        <v>41603</v>
      </c>
      <c r="L50" s="70" t="s">
        <v>22</v>
      </c>
      <c r="M50" s="70">
        <v>5312</v>
      </c>
      <c r="N50" s="71">
        <v>41260</v>
      </c>
      <c r="O50" s="70">
        <v>25912</v>
      </c>
      <c r="P50" s="71">
        <v>41270</v>
      </c>
      <c r="Q50" s="71">
        <v>41269</v>
      </c>
    </row>
    <row r="51" spans="1:17" ht="82.5" x14ac:dyDescent="0.25">
      <c r="A51" s="64">
        <v>32</v>
      </c>
      <c r="B51" s="64" t="s">
        <v>68</v>
      </c>
      <c r="C51" s="64" t="s">
        <v>33</v>
      </c>
      <c r="D51" s="70" t="s">
        <v>193</v>
      </c>
      <c r="E51" s="73" t="s">
        <v>194</v>
      </c>
      <c r="F51" s="74" t="s">
        <v>195</v>
      </c>
      <c r="G51" s="69">
        <v>170616292</v>
      </c>
      <c r="H51" s="70" t="s">
        <v>73</v>
      </c>
      <c r="I51" s="71">
        <v>41271</v>
      </c>
      <c r="J51" s="71">
        <v>41274</v>
      </c>
      <c r="K51" s="71">
        <v>41274</v>
      </c>
      <c r="L51" s="70" t="s">
        <v>22</v>
      </c>
      <c r="M51" s="70">
        <v>5812</v>
      </c>
      <c r="N51" s="71">
        <v>41271</v>
      </c>
      <c r="O51" s="70">
        <v>26112</v>
      </c>
      <c r="P51" s="71">
        <v>41274</v>
      </c>
      <c r="Q51" s="71">
        <v>41282</v>
      </c>
    </row>
    <row r="52" spans="1:17" x14ac:dyDescent="0.25">
      <c r="G52" s="75">
        <f>SUM(G2:G51)</f>
        <v>4756387988.0799999</v>
      </c>
    </row>
  </sheetData>
  <autoFilter ref="A1:Q52" xr:uid="{00000000-0009-0000-0000-000000000000}"/>
  <pageMargins left="0.7" right="0.7" top="0.75" bottom="0.75" header="0.3" footer="0.3"/>
  <pageSetup scale="50" orientation="landscape" r:id="rId1"/>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AG77"/>
  <sheetViews>
    <sheetView topLeftCell="D26" zoomScale="60" zoomScaleNormal="60" workbookViewId="0">
      <selection activeCell="A54" sqref="A54"/>
    </sheetView>
  </sheetViews>
  <sheetFormatPr baseColWidth="10" defaultColWidth="11.42578125" defaultRowHeight="15" x14ac:dyDescent="0.25"/>
  <cols>
    <col min="1" max="1" width="6.7109375" customWidth="1"/>
    <col min="2" max="2" width="9.7109375" style="907" customWidth="1"/>
    <col min="3" max="3" width="23.7109375" style="907" customWidth="1"/>
    <col min="4" max="4" width="42.140625" style="907" customWidth="1"/>
    <col min="5" max="5" width="26" customWidth="1"/>
    <col min="6" max="6" width="37.85546875" style="900" customWidth="1"/>
    <col min="7" max="7" width="22.140625" customWidth="1"/>
    <col min="8" max="8" width="54.28515625" customWidth="1"/>
    <col min="9" max="9" width="43.28515625" style="897" customWidth="1"/>
    <col min="10" max="11" width="16.42578125" customWidth="1"/>
    <col min="12" max="12" width="19.140625" customWidth="1"/>
    <col min="13" max="13" width="16.42578125" customWidth="1"/>
    <col min="14" max="14" width="21.85546875" customWidth="1"/>
    <col min="15" max="15" width="20.5703125" customWidth="1"/>
    <col min="16" max="16" width="14.7109375" customWidth="1"/>
    <col min="17" max="17" width="21.140625" style="1151" customWidth="1"/>
    <col min="18" max="18" width="21.7109375" style="1151" customWidth="1"/>
    <col min="19" max="19" width="15.85546875" customWidth="1"/>
    <col min="20" max="20" width="18" customWidth="1"/>
    <col min="21" max="21" width="20" customWidth="1"/>
    <col min="22" max="22" width="15.140625" customWidth="1"/>
    <col min="23" max="23" width="16.7109375" customWidth="1"/>
    <col min="24" max="24" width="28.7109375" customWidth="1"/>
    <col min="25" max="25" width="15" customWidth="1"/>
    <col min="26" max="26" width="13.28515625" customWidth="1"/>
    <col min="27" max="27" width="29" customWidth="1"/>
    <col min="28" max="28" width="38.42578125" customWidth="1"/>
    <col min="29" max="29" width="13.42578125" customWidth="1"/>
    <col min="30" max="30" width="14.28515625" customWidth="1"/>
    <col min="31" max="31" width="24.7109375" style="903" customWidth="1"/>
    <col min="32" max="32" width="20.140625" style="731" customWidth="1"/>
    <col min="33" max="33" width="11.42578125" style="731"/>
  </cols>
  <sheetData>
    <row r="1" spans="1:33" ht="60.75" customHeight="1" x14ac:dyDescent="0.25">
      <c r="A1" s="867" t="s">
        <v>1137</v>
      </c>
      <c r="B1" s="904" t="s">
        <v>0</v>
      </c>
      <c r="C1" s="867" t="s">
        <v>1933</v>
      </c>
      <c r="D1" s="867" t="s">
        <v>1934</v>
      </c>
      <c r="E1" s="867" t="s">
        <v>1935</v>
      </c>
      <c r="F1" s="867" t="s">
        <v>1</v>
      </c>
      <c r="G1" s="867" t="s">
        <v>2</v>
      </c>
      <c r="H1" s="867" t="s">
        <v>3</v>
      </c>
      <c r="I1" s="867" t="s">
        <v>4</v>
      </c>
      <c r="J1" s="868" t="s">
        <v>5</v>
      </c>
      <c r="K1" s="868" t="s">
        <v>521</v>
      </c>
      <c r="L1" s="868" t="s">
        <v>1662</v>
      </c>
      <c r="M1" s="868" t="s">
        <v>5</v>
      </c>
      <c r="N1" s="868" t="s">
        <v>1936</v>
      </c>
      <c r="O1" s="868" t="s">
        <v>522</v>
      </c>
      <c r="P1" s="868" t="s">
        <v>523</v>
      </c>
      <c r="Q1" s="1152" t="s">
        <v>906</v>
      </c>
      <c r="R1" s="1152" t="s">
        <v>907</v>
      </c>
      <c r="S1" s="867" t="s">
        <v>1138</v>
      </c>
      <c r="T1" s="867" t="s">
        <v>909</v>
      </c>
      <c r="U1" s="867" t="s">
        <v>8</v>
      </c>
      <c r="V1" s="867" t="s">
        <v>9</v>
      </c>
      <c r="W1" s="867" t="s">
        <v>10</v>
      </c>
      <c r="X1" s="867" t="s">
        <v>11</v>
      </c>
      <c r="Y1" s="867" t="s">
        <v>12</v>
      </c>
      <c r="Z1" s="867" t="s">
        <v>13</v>
      </c>
      <c r="AA1" s="867" t="s">
        <v>524</v>
      </c>
      <c r="AB1" s="867" t="s">
        <v>525</v>
      </c>
      <c r="AC1" s="867" t="s">
        <v>14</v>
      </c>
      <c r="AD1" s="867" t="s">
        <v>15</v>
      </c>
      <c r="AE1" s="1032" t="s">
        <v>197</v>
      </c>
      <c r="AF1" s="1036" t="s">
        <v>1937</v>
      </c>
      <c r="AG1" s="869"/>
    </row>
    <row r="2" spans="1:33" s="731" customFormat="1" ht="57" customHeight="1" x14ac:dyDescent="0.25">
      <c r="A2" s="731">
        <v>1</v>
      </c>
      <c r="B2" s="905">
        <v>1</v>
      </c>
      <c r="C2" s="906"/>
      <c r="D2" s="1103" t="s">
        <v>1938</v>
      </c>
      <c r="E2" s="1183">
        <v>44258</v>
      </c>
      <c r="F2" s="898" t="s">
        <v>100</v>
      </c>
      <c r="G2" s="871" t="s">
        <v>545</v>
      </c>
      <c r="H2" s="864" t="s">
        <v>1939</v>
      </c>
      <c r="I2" s="865" t="s">
        <v>547</v>
      </c>
      <c r="J2" s="731">
        <v>830095213</v>
      </c>
      <c r="K2" s="731">
        <v>3</v>
      </c>
      <c r="N2" s="1098" t="s">
        <v>1940</v>
      </c>
      <c r="O2" s="863" t="s">
        <v>1941</v>
      </c>
      <c r="P2" s="731">
        <v>3163706287</v>
      </c>
      <c r="Q2" s="1153">
        <v>6500000</v>
      </c>
      <c r="R2" s="1171" t="s">
        <v>1942</v>
      </c>
      <c r="S2" s="866">
        <v>44195</v>
      </c>
      <c r="U2" s="866">
        <v>43839</v>
      </c>
      <c r="V2" s="1222">
        <v>43839</v>
      </c>
      <c r="W2" s="866">
        <v>44195</v>
      </c>
      <c r="X2" s="872" t="s">
        <v>22</v>
      </c>
      <c r="Y2" s="731">
        <v>820</v>
      </c>
      <c r="Z2" s="866">
        <v>43838</v>
      </c>
      <c r="AA2" s="731" t="s">
        <v>1943</v>
      </c>
      <c r="AB2" s="875" t="s">
        <v>1944</v>
      </c>
      <c r="AC2" s="731">
        <v>720</v>
      </c>
      <c r="AD2" s="877">
        <v>43839</v>
      </c>
      <c r="AE2" s="901" t="s">
        <v>1945</v>
      </c>
      <c r="AF2" s="866">
        <v>44196</v>
      </c>
    </row>
    <row r="3" spans="1:33" s="731" customFormat="1" ht="129" customHeight="1" x14ac:dyDescent="0.25">
      <c r="A3" s="731">
        <v>2</v>
      </c>
      <c r="B3" s="1109">
        <v>2</v>
      </c>
      <c r="C3" s="1112" t="s">
        <v>1946</v>
      </c>
      <c r="D3" s="1110" t="s">
        <v>1947</v>
      </c>
      <c r="E3" s="1070" t="s">
        <v>1948</v>
      </c>
      <c r="F3" s="898" t="s">
        <v>203</v>
      </c>
      <c r="G3" s="871" t="s">
        <v>33</v>
      </c>
      <c r="H3" s="864" t="s">
        <v>1949</v>
      </c>
      <c r="I3" s="865" t="s">
        <v>1752</v>
      </c>
      <c r="J3" s="731">
        <v>3102345</v>
      </c>
      <c r="K3" s="731">
        <v>5</v>
      </c>
      <c r="N3" s="1099" t="s">
        <v>1950</v>
      </c>
      <c r="O3" s="863" t="s">
        <v>1951</v>
      </c>
      <c r="P3" s="731">
        <v>3002650859</v>
      </c>
      <c r="Q3" s="1153">
        <v>18700000</v>
      </c>
      <c r="R3" s="1171" t="s">
        <v>1952</v>
      </c>
      <c r="S3" s="866">
        <v>44183</v>
      </c>
      <c r="U3" s="866">
        <v>43847</v>
      </c>
      <c r="V3" s="866">
        <v>43850</v>
      </c>
      <c r="W3" s="866">
        <v>44183</v>
      </c>
      <c r="X3" s="872" t="s">
        <v>22</v>
      </c>
      <c r="Y3" s="731">
        <v>1620</v>
      </c>
      <c r="Z3" s="866">
        <v>43843</v>
      </c>
      <c r="AA3" s="731" t="s">
        <v>1953</v>
      </c>
      <c r="AB3" s="875" t="s">
        <v>1954</v>
      </c>
      <c r="AC3" s="731">
        <v>1420</v>
      </c>
      <c r="AD3" s="877">
        <v>43850</v>
      </c>
      <c r="AE3" s="901" t="s">
        <v>1945</v>
      </c>
      <c r="AF3" s="866">
        <v>44183</v>
      </c>
    </row>
    <row r="4" spans="1:33" s="731" customFormat="1" ht="109.15" customHeight="1" x14ac:dyDescent="0.25">
      <c r="A4" s="731">
        <v>3</v>
      </c>
      <c r="B4" s="905">
        <v>3</v>
      </c>
      <c r="C4" s="1111" t="s">
        <v>1955</v>
      </c>
      <c r="D4" s="1099" t="s">
        <v>1956</v>
      </c>
      <c r="E4" s="878" t="s">
        <v>1957</v>
      </c>
      <c r="F4" s="898" t="s">
        <v>203</v>
      </c>
      <c r="G4" s="871" t="s">
        <v>33</v>
      </c>
      <c r="H4" s="864" t="s">
        <v>1949</v>
      </c>
      <c r="I4" s="865" t="s">
        <v>1958</v>
      </c>
      <c r="J4" s="874">
        <v>79471707</v>
      </c>
      <c r="K4" s="874">
        <v>6</v>
      </c>
      <c r="N4" s="1099" t="s">
        <v>1959</v>
      </c>
      <c r="O4" s="863" t="s">
        <v>1960</v>
      </c>
      <c r="Q4" s="1153">
        <v>18700000</v>
      </c>
      <c r="R4" s="1171" t="s">
        <v>1952</v>
      </c>
      <c r="S4" s="866">
        <v>44183</v>
      </c>
      <c r="U4" s="866">
        <v>43850</v>
      </c>
      <c r="V4" s="866">
        <v>43850</v>
      </c>
      <c r="W4" s="866">
        <v>44183</v>
      </c>
      <c r="X4" s="872" t="s">
        <v>22</v>
      </c>
      <c r="Y4" s="731">
        <v>1620</v>
      </c>
      <c r="Z4" s="866">
        <v>43844</v>
      </c>
      <c r="AA4" s="731" t="s">
        <v>1961</v>
      </c>
      <c r="AB4" s="875" t="s">
        <v>1954</v>
      </c>
      <c r="AC4" s="731">
        <v>1320</v>
      </c>
      <c r="AD4" s="877">
        <v>43850</v>
      </c>
      <c r="AE4" s="881" t="s">
        <v>1945</v>
      </c>
      <c r="AF4" s="866">
        <v>44183</v>
      </c>
    </row>
    <row r="5" spans="1:33" s="731" customFormat="1" ht="83.25" customHeight="1" x14ac:dyDescent="0.25">
      <c r="A5" s="731">
        <v>4</v>
      </c>
      <c r="B5" s="905">
        <v>4</v>
      </c>
      <c r="C5" s="905"/>
      <c r="D5" s="1103" t="s">
        <v>1938</v>
      </c>
      <c r="E5" s="879" t="s">
        <v>1962</v>
      </c>
      <c r="F5" s="898" t="s">
        <v>100</v>
      </c>
      <c r="G5" s="871" t="s">
        <v>545</v>
      </c>
      <c r="H5" s="864" t="s">
        <v>1963</v>
      </c>
      <c r="I5" s="870" t="s">
        <v>1964</v>
      </c>
      <c r="J5" s="731">
        <v>800075003</v>
      </c>
      <c r="K5" s="731">
        <v>6</v>
      </c>
      <c r="O5" s="871" t="s">
        <v>1965</v>
      </c>
      <c r="P5" s="731" t="s">
        <v>1966</v>
      </c>
      <c r="Q5" s="1153">
        <v>100000000</v>
      </c>
      <c r="R5" s="1171" t="s">
        <v>1967</v>
      </c>
      <c r="S5" s="866">
        <v>44183</v>
      </c>
      <c r="U5" s="866">
        <v>43850</v>
      </c>
      <c r="V5" s="866">
        <v>43850</v>
      </c>
      <c r="W5" s="866">
        <v>44183</v>
      </c>
      <c r="X5" s="872" t="s">
        <v>22</v>
      </c>
      <c r="Y5" s="731">
        <v>1420</v>
      </c>
      <c r="Z5" s="1208" t="s">
        <v>1968</v>
      </c>
      <c r="AA5" s="731" t="s">
        <v>1969</v>
      </c>
      <c r="AB5" s="875" t="s">
        <v>1970</v>
      </c>
      <c r="AC5" s="731">
        <v>1520</v>
      </c>
      <c r="AD5" s="1182" t="s">
        <v>1971</v>
      </c>
      <c r="AE5" s="881" t="s">
        <v>1901</v>
      </c>
      <c r="AF5" s="866">
        <v>44189</v>
      </c>
    </row>
    <row r="6" spans="1:33" s="731" customFormat="1" ht="117" customHeight="1" x14ac:dyDescent="0.25">
      <c r="A6" s="731">
        <v>5</v>
      </c>
      <c r="B6" s="905">
        <v>5</v>
      </c>
      <c r="C6" s="1111" t="s">
        <v>1972</v>
      </c>
      <c r="D6" s="1099" t="s">
        <v>1973</v>
      </c>
      <c r="E6" s="878" t="s">
        <v>1974</v>
      </c>
      <c r="F6" s="898" t="s">
        <v>203</v>
      </c>
      <c r="G6" s="871" t="s">
        <v>33</v>
      </c>
      <c r="H6" s="864" t="s">
        <v>1975</v>
      </c>
      <c r="I6" s="870" t="s">
        <v>1976</v>
      </c>
      <c r="J6" s="874">
        <v>1030535678</v>
      </c>
      <c r="K6" s="874">
        <v>1</v>
      </c>
      <c r="N6" s="1098" t="s">
        <v>1977</v>
      </c>
      <c r="O6" s="863" t="s">
        <v>1978</v>
      </c>
      <c r="P6" s="731">
        <v>8116532</v>
      </c>
      <c r="Q6" s="1153">
        <v>49500000</v>
      </c>
      <c r="R6" s="1171" t="s">
        <v>1979</v>
      </c>
      <c r="S6" s="866">
        <v>44183</v>
      </c>
      <c r="U6" s="866">
        <v>43850</v>
      </c>
      <c r="V6" s="866">
        <v>43851</v>
      </c>
      <c r="W6" s="866">
        <v>44183</v>
      </c>
      <c r="X6" s="876" t="s">
        <v>1980</v>
      </c>
      <c r="Y6" s="731">
        <v>1820</v>
      </c>
      <c r="Z6" s="866">
        <v>43845</v>
      </c>
      <c r="AA6" s="731" t="s">
        <v>1953</v>
      </c>
      <c r="AB6" s="873" t="s">
        <v>1954</v>
      </c>
      <c r="AC6" s="731">
        <v>1620</v>
      </c>
      <c r="AD6" s="877">
        <v>43851</v>
      </c>
      <c r="AE6" s="881" t="s">
        <v>1945</v>
      </c>
      <c r="AF6" s="866">
        <v>44183</v>
      </c>
    </row>
    <row r="7" spans="1:33" s="731" customFormat="1" ht="117" customHeight="1" x14ac:dyDescent="0.25">
      <c r="A7" s="731">
        <v>6</v>
      </c>
      <c r="B7" s="1109">
        <v>6</v>
      </c>
      <c r="C7" s="1112" t="s">
        <v>1981</v>
      </c>
      <c r="D7" s="1110" t="s">
        <v>1982</v>
      </c>
      <c r="E7" s="878" t="s">
        <v>1983</v>
      </c>
      <c r="F7" s="898" t="s">
        <v>203</v>
      </c>
      <c r="G7" s="871" t="s">
        <v>33</v>
      </c>
      <c r="H7" s="864" t="s">
        <v>1984</v>
      </c>
      <c r="I7" s="894" t="s">
        <v>1824</v>
      </c>
      <c r="J7" s="874">
        <v>1018486917</v>
      </c>
      <c r="K7" s="874">
        <v>0</v>
      </c>
      <c r="N7" s="1099" t="s">
        <v>1985</v>
      </c>
      <c r="O7" s="863" t="s">
        <v>1986</v>
      </c>
      <c r="P7" s="731">
        <v>3016337799</v>
      </c>
      <c r="Q7" s="1153">
        <v>30525000</v>
      </c>
      <c r="R7" s="1171" t="s">
        <v>1987</v>
      </c>
      <c r="S7" s="866">
        <v>44183</v>
      </c>
      <c r="U7" s="866">
        <v>43858</v>
      </c>
      <c r="V7" s="866">
        <v>43859</v>
      </c>
      <c r="W7" s="866">
        <v>44183</v>
      </c>
      <c r="X7" s="876" t="s">
        <v>1988</v>
      </c>
      <c r="Y7" s="731">
        <v>2120</v>
      </c>
      <c r="Z7" s="1208" t="s">
        <v>1989</v>
      </c>
      <c r="AA7" s="731" t="s">
        <v>1990</v>
      </c>
      <c r="AB7" s="873" t="s">
        <v>1991</v>
      </c>
      <c r="AC7" s="731">
        <v>5520</v>
      </c>
      <c r="AD7" s="1182" t="s">
        <v>1992</v>
      </c>
      <c r="AE7" s="881" t="s">
        <v>1811</v>
      </c>
    </row>
    <row r="8" spans="1:33" s="731" customFormat="1" ht="138.75" customHeight="1" x14ac:dyDescent="0.25">
      <c r="A8" s="731">
        <v>7</v>
      </c>
      <c r="B8" s="905">
        <v>7</v>
      </c>
      <c r="C8" s="1111" t="s">
        <v>1993</v>
      </c>
      <c r="D8" s="1099" t="s">
        <v>1994</v>
      </c>
      <c r="E8" s="878" t="s">
        <v>1995</v>
      </c>
      <c r="F8" s="898" t="s">
        <v>203</v>
      </c>
      <c r="G8" s="871" t="s">
        <v>33</v>
      </c>
      <c r="H8" s="864" t="s">
        <v>1996</v>
      </c>
      <c r="I8" s="895" t="s">
        <v>1997</v>
      </c>
      <c r="J8" s="874">
        <v>1047392371</v>
      </c>
      <c r="K8" s="874">
        <v>0</v>
      </c>
      <c r="N8" s="1098" t="s">
        <v>1998</v>
      </c>
      <c r="O8" s="863" t="s">
        <v>1999</v>
      </c>
      <c r="P8" s="731">
        <v>3178945878</v>
      </c>
      <c r="Q8" s="1153">
        <v>46640000</v>
      </c>
      <c r="R8" s="1171" t="s">
        <v>2000</v>
      </c>
      <c r="S8" s="866">
        <v>44183</v>
      </c>
      <c r="T8" s="866">
        <v>44189</v>
      </c>
      <c r="U8" s="866">
        <v>43859</v>
      </c>
      <c r="V8" s="877">
        <v>43864</v>
      </c>
      <c r="W8" s="1208" t="s">
        <v>2001</v>
      </c>
      <c r="X8" s="875" t="s">
        <v>2002</v>
      </c>
      <c r="Y8" s="731">
        <v>1720</v>
      </c>
      <c r="Z8" s="866">
        <v>43844</v>
      </c>
      <c r="AA8" s="731" t="s">
        <v>1953</v>
      </c>
      <c r="AB8" s="873" t="s">
        <v>1954</v>
      </c>
      <c r="AC8" s="792">
        <v>6420</v>
      </c>
      <c r="AD8" s="1182" t="s">
        <v>2003</v>
      </c>
      <c r="AE8" s="881" t="s">
        <v>2004</v>
      </c>
    </row>
    <row r="9" spans="1:33" s="731" customFormat="1" ht="138.75" customHeight="1" x14ac:dyDescent="0.25">
      <c r="B9" s="905">
        <v>8</v>
      </c>
      <c r="C9" s="1111" t="s">
        <v>2005</v>
      </c>
      <c r="D9" s="1099" t="s">
        <v>2006</v>
      </c>
      <c r="E9" s="878" t="s">
        <v>2007</v>
      </c>
      <c r="F9" s="898" t="s">
        <v>203</v>
      </c>
      <c r="G9" s="871" t="s">
        <v>33</v>
      </c>
      <c r="H9" s="864" t="s">
        <v>2008</v>
      </c>
      <c r="I9" s="896" t="s">
        <v>1882</v>
      </c>
      <c r="J9" s="874">
        <v>40395764</v>
      </c>
      <c r="K9" s="874">
        <v>9</v>
      </c>
      <c r="N9" s="1099" t="s">
        <v>2009</v>
      </c>
      <c r="O9" s="863" t="s">
        <v>1883</v>
      </c>
      <c r="P9" s="731">
        <v>3174426752</v>
      </c>
      <c r="Q9" s="1153">
        <v>80000000</v>
      </c>
      <c r="R9" s="1153"/>
      <c r="S9" s="866">
        <v>44183</v>
      </c>
      <c r="U9" s="863" t="s">
        <v>2010</v>
      </c>
      <c r="V9" s="877"/>
      <c r="W9" s="866">
        <v>44183</v>
      </c>
      <c r="X9" s="880"/>
      <c r="Y9" s="731">
        <v>2520</v>
      </c>
      <c r="Z9" s="866">
        <v>43858</v>
      </c>
      <c r="AA9" s="731" t="s">
        <v>1990</v>
      </c>
      <c r="AB9" s="873" t="s">
        <v>1991</v>
      </c>
      <c r="AC9" s="792">
        <v>8920</v>
      </c>
      <c r="AD9" s="877">
        <v>43872</v>
      </c>
      <c r="AE9" s="881" t="s">
        <v>1811</v>
      </c>
    </row>
    <row r="10" spans="1:33" s="731" customFormat="1" ht="138.75" customHeight="1" x14ac:dyDescent="0.25">
      <c r="A10" s="731">
        <v>8</v>
      </c>
      <c r="B10" s="905">
        <v>9</v>
      </c>
      <c r="C10" s="1111" t="s">
        <v>2011</v>
      </c>
      <c r="D10" s="1099" t="s">
        <v>2012</v>
      </c>
      <c r="E10" s="878" t="s">
        <v>2013</v>
      </c>
      <c r="F10" s="898" t="s">
        <v>203</v>
      </c>
      <c r="G10" s="871" t="s">
        <v>33</v>
      </c>
      <c r="H10" s="883" t="s">
        <v>2014</v>
      </c>
      <c r="I10" s="895" t="s">
        <v>2015</v>
      </c>
      <c r="J10" s="882">
        <v>79777626</v>
      </c>
      <c r="K10" s="874">
        <v>2</v>
      </c>
      <c r="N10" s="1098" t="s">
        <v>2016</v>
      </c>
      <c r="O10" s="863" t="s">
        <v>2017</v>
      </c>
      <c r="P10" s="731">
        <v>3214518508</v>
      </c>
      <c r="Q10" s="1153">
        <v>70000000</v>
      </c>
      <c r="R10" s="1171" t="s">
        <v>2018</v>
      </c>
      <c r="S10" s="866">
        <v>44183</v>
      </c>
      <c r="T10" s="866">
        <v>44196</v>
      </c>
      <c r="U10" s="866">
        <v>43871</v>
      </c>
      <c r="V10" s="877">
        <v>43872</v>
      </c>
      <c r="W10" s="866">
        <v>44196</v>
      </c>
      <c r="X10" s="876" t="s">
        <v>2019</v>
      </c>
      <c r="Y10" s="731">
        <v>2920</v>
      </c>
      <c r="Z10" s="866">
        <v>43868</v>
      </c>
      <c r="AA10" s="731" t="s">
        <v>1990</v>
      </c>
      <c r="AB10" s="873" t="s">
        <v>1991</v>
      </c>
      <c r="AC10" s="792">
        <v>7520</v>
      </c>
      <c r="AD10" s="1182" t="s">
        <v>2020</v>
      </c>
      <c r="AE10" s="881" t="s">
        <v>1811</v>
      </c>
    </row>
    <row r="11" spans="1:33" s="731" customFormat="1" ht="128.25" customHeight="1" x14ac:dyDescent="0.25">
      <c r="A11" s="731">
        <v>9</v>
      </c>
      <c r="B11" s="905">
        <v>10</v>
      </c>
      <c r="C11" s="1111" t="s">
        <v>2021</v>
      </c>
      <c r="D11" s="1099" t="s">
        <v>2022</v>
      </c>
      <c r="E11" s="878" t="s">
        <v>2023</v>
      </c>
      <c r="F11" s="898" t="s">
        <v>203</v>
      </c>
      <c r="G11" s="871" t="s">
        <v>33</v>
      </c>
      <c r="H11" s="883" t="s">
        <v>2024</v>
      </c>
      <c r="I11" s="895" t="s">
        <v>2025</v>
      </c>
      <c r="J11" s="882">
        <v>1012337967</v>
      </c>
      <c r="K11" s="874">
        <v>9</v>
      </c>
      <c r="N11" s="1099" t="s">
        <v>2026</v>
      </c>
      <c r="O11" s="863" t="s">
        <v>2027</v>
      </c>
      <c r="P11" s="731">
        <v>3138966622</v>
      </c>
      <c r="Q11" s="1153">
        <v>24300000</v>
      </c>
      <c r="R11" s="1153" t="s">
        <v>2028</v>
      </c>
      <c r="S11" s="866">
        <v>44146</v>
      </c>
      <c r="T11" s="866">
        <v>44183</v>
      </c>
      <c r="U11" s="866">
        <v>43871</v>
      </c>
      <c r="V11" s="877">
        <v>43872</v>
      </c>
      <c r="W11" s="866">
        <v>44146</v>
      </c>
      <c r="X11" s="876" t="s">
        <v>2029</v>
      </c>
      <c r="Y11" s="731">
        <v>2820</v>
      </c>
      <c r="Z11" s="866">
        <v>43864</v>
      </c>
      <c r="AA11" s="731" t="s">
        <v>1953</v>
      </c>
      <c r="AB11" s="873" t="s">
        <v>1954</v>
      </c>
      <c r="AC11" s="792">
        <v>9020</v>
      </c>
      <c r="AD11" s="877">
        <v>43872</v>
      </c>
      <c r="AE11" s="881" t="s">
        <v>1901</v>
      </c>
    </row>
    <row r="12" spans="1:33" s="731" customFormat="1" ht="95.25" customHeight="1" x14ac:dyDescent="0.25">
      <c r="A12" s="731">
        <v>10</v>
      </c>
      <c r="B12" s="905">
        <v>11</v>
      </c>
      <c r="C12" s="906"/>
      <c r="D12" s="1103" t="s">
        <v>2030</v>
      </c>
      <c r="E12" s="879" t="s">
        <v>2031</v>
      </c>
      <c r="F12" s="898" t="s">
        <v>100</v>
      </c>
      <c r="G12" s="871" t="s">
        <v>545</v>
      </c>
      <c r="H12" s="883" t="s">
        <v>2032</v>
      </c>
      <c r="I12" s="895" t="s">
        <v>2033</v>
      </c>
      <c r="J12" s="882">
        <v>860028580</v>
      </c>
      <c r="K12" s="874">
        <v>2</v>
      </c>
      <c r="O12" s="863" t="s">
        <v>2034</v>
      </c>
      <c r="P12" s="731">
        <v>6439000</v>
      </c>
      <c r="Q12" s="1153">
        <v>10335934</v>
      </c>
      <c r="R12" s="1153"/>
      <c r="S12" s="866">
        <v>44183</v>
      </c>
      <c r="U12" s="866">
        <v>43872</v>
      </c>
      <c r="V12" s="866">
        <v>43875</v>
      </c>
      <c r="W12" s="866">
        <v>44183</v>
      </c>
      <c r="X12" s="876" t="s">
        <v>2035</v>
      </c>
      <c r="Y12" s="731">
        <v>3120</v>
      </c>
      <c r="Z12" s="866">
        <v>43872</v>
      </c>
      <c r="AA12" s="731" t="s">
        <v>2036</v>
      </c>
      <c r="AB12" s="873" t="s">
        <v>2037</v>
      </c>
      <c r="AC12" s="792">
        <v>9920</v>
      </c>
      <c r="AD12" s="877">
        <v>43873</v>
      </c>
      <c r="AE12" s="881" t="s">
        <v>1945</v>
      </c>
      <c r="AF12" s="866">
        <v>44183</v>
      </c>
    </row>
    <row r="13" spans="1:33" s="731" customFormat="1" ht="91.5" customHeight="1" x14ac:dyDescent="0.25">
      <c r="A13" s="731">
        <v>11</v>
      </c>
      <c r="B13" s="1109">
        <v>12</v>
      </c>
      <c r="C13" s="1112" t="s">
        <v>2038</v>
      </c>
      <c r="D13" s="1110" t="s">
        <v>2039</v>
      </c>
      <c r="E13" s="879" t="s">
        <v>2040</v>
      </c>
      <c r="F13" s="898" t="s">
        <v>203</v>
      </c>
      <c r="G13" s="871" t="s">
        <v>69</v>
      </c>
      <c r="H13" s="883" t="s">
        <v>2041</v>
      </c>
      <c r="I13" s="895" t="s">
        <v>2042</v>
      </c>
      <c r="J13" s="882">
        <v>900861579</v>
      </c>
      <c r="K13" s="874">
        <v>0</v>
      </c>
      <c r="N13" s="1099" t="s">
        <v>2043</v>
      </c>
      <c r="O13" s="863" t="s">
        <v>2044</v>
      </c>
      <c r="P13" s="731">
        <v>2575542</v>
      </c>
      <c r="Q13" s="1153">
        <v>10000000</v>
      </c>
      <c r="R13" s="1171" t="s">
        <v>2045</v>
      </c>
      <c r="S13" s="866">
        <v>44183</v>
      </c>
      <c r="U13" s="866">
        <v>43878</v>
      </c>
      <c r="V13" s="866">
        <v>43885</v>
      </c>
      <c r="W13" s="866">
        <v>44183</v>
      </c>
      <c r="X13" s="876" t="s">
        <v>2046</v>
      </c>
      <c r="Y13" s="731">
        <v>2320</v>
      </c>
      <c r="Z13" s="866">
        <v>43858</v>
      </c>
      <c r="AA13" s="863" t="s">
        <v>2047</v>
      </c>
      <c r="AB13" s="873" t="s">
        <v>2048</v>
      </c>
      <c r="AC13" s="792">
        <v>10820</v>
      </c>
      <c r="AD13" s="877">
        <v>43880</v>
      </c>
      <c r="AE13" s="881" t="s">
        <v>1945</v>
      </c>
      <c r="AF13" s="866">
        <v>44184</v>
      </c>
    </row>
    <row r="14" spans="1:33" s="869" customFormat="1" ht="108" customHeight="1" x14ac:dyDescent="0.25">
      <c r="A14" s="869">
        <v>12</v>
      </c>
      <c r="B14" s="906">
        <v>13</v>
      </c>
      <c r="C14" s="1111" t="s">
        <v>2049</v>
      </c>
      <c r="D14" s="1101" t="s">
        <v>2050</v>
      </c>
      <c r="E14" s="884" t="s">
        <v>2051</v>
      </c>
      <c r="F14" s="899" t="s">
        <v>203</v>
      </c>
      <c r="G14" s="885" t="s">
        <v>33</v>
      </c>
      <c r="H14" s="883" t="s">
        <v>2052</v>
      </c>
      <c r="I14" s="896" t="s">
        <v>2053</v>
      </c>
      <c r="J14" s="886">
        <v>52702502</v>
      </c>
      <c r="K14" s="887">
        <v>8</v>
      </c>
      <c r="N14" s="1101" t="s">
        <v>2054</v>
      </c>
      <c r="O14" s="888" t="s">
        <v>2055</v>
      </c>
      <c r="P14" s="869">
        <v>3002673864</v>
      </c>
      <c r="Q14" s="1154">
        <v>70000000</v>
      </c>
      <c r="R14" s="1209" t="s">
        <v>2056</v>
      </c>
      <c r="S14" s="889">
        <v>44183</v>
      </c>
      <c r="U14" s="889">
        <v>43885</v>
      </c>
      <c r="V14" s="889">
        <v>43885</v>
      </c>
      <c r="W14" s="889">
        <v>44183</v>
      </c>
      <c r="X14" s="890" t="s">
        <v>2057</v>
      </c>
      <c r="Y14" s="869">
        <v>3320</v>
      </c>
      <c r="Z14" s="1210" t="s">
        <v>2058</v>
      </c>
      <c r="AA14" s="869" t="s">
        <v>1990</v>
      </c>
      <c r="AB14" s="891" t="s">
        <v>1991</v>
      </c>
      <c r="AC14" s="892">
        <v>11520</v>
      </c>
      <c r="AD14" s="1211" t="s">
        <v>2059</v>
      </c>
      <c r="AE14" s="902" t="s">
        <v>1811</v>
      </c>
    </row>
    <row r="15" spans="1:33" s="731" customFormat="1" ht="106.5" customHeight="1" x14ac:dyDescent="0.25">
      <c r="A15" s="731">
        <v>13</v>
      </c>
      <c r="B15" s="1109">
        <v>14</v>
      </c>
      <c r="C15" s="1112" t="s">
        <v>2060</v>
      </c>
      <c r="D15" s="1110" t="s">
        <v>2061</v>
      </c>
      <c r="E15" s="879" t="s">
        <v>2062</v>
      </c>
      <c r="F15" s="898" t="s">
        <v>203</v>
      </c>
      <c r="G15" s="871" t="s">
        <v>33</v>
      </c>
      <c r="H15" s="883" t="s">
        <v>2063</v>
      </c>
      <c r="I15" s="895" t="s">
        <v>2064</v>
      </c>
      <c r="J15" s="882">
        <v>53016581</v>
      </c>
      <c r="K15" s="874">
        <v>0</v>
      </c>
      <c r="N15" s="1098" t="s">
        <v>2065</v>
      </c>
      <c r="O15" s="863" t="s">
        <v>2066</v>
      </c>
      <c r="P15" s="731">
        <v>3186374508</v>
      </c>
      <c r="Q15" s="1153">
        <v>62000000</v>
      </c>
      <c r="R15" s="1171" t="s">
        <v>2067</v>
      </c>
      <c r="S15" s="866">
        <v>44183</v>
      </c>
      <c r="U15" s="889">
        <v>43893</v>
      </c>
      <c r="V15" s="889">
        <v>43894</v>
      </c>
      <c r="W15" s="866">
        <v>44183</v>
      </c>
      <c r="X15" s="890" t="s">
        <v>2068</v>
      </c>
      <c r="Y15" s="731">
        <v>3620</v>
      </c>
      <c r="Z15" s="866">
        <v>43889</v>
      </c>
      <c r="AA15" s="731" t="s">
        <v>2069</v>
      </c>
      <c r="AB15" s="873" t="s">
        <v>1954</v>
      </c>
      <c r="AC15" s="892">
        <v>15420</v>
      </c>
      <c r="AD15" s="893">
        <v>43893</v>
      </c>
      <c r="AE15" s="881" t="s">
        <v>2070</v>
      </c>
    </row>
    <row r="16" spans="1:33" s="731" customFormat="1" ht="113.25" customHeight="1" x14ac:dyDescent="0.25">
      <c r="A16" s="731">
        <v>14</v>
      </c>
      <c r="B16" s="905">
        <v>15</v>
      </c>
      <c r="C16" s="1111" t="s">
        <v>2071</v>
      </c>
      <c r="D16" s="1099" t="s">
        <v>2072</v>
      </c>
      <c r="E16" s="879" t="s">
        <v>2073</v>
      </c>
      <c r="F16" s="898" t="s">
        <v>203</v>
      </c>
      <c r="G16" s="871" t="s">
        <v>33</v>
      </c>
      <c r="H16" s="883" t="s">
        <v>2063</v>
      </c>
      <c r="I16" s="895" t="s">
        <v>2074</v>
      </c>
      <c r="J16" s="882">
        <v>52203085</v>
      </c>
      <c r="K16" s="874">
        <v>7</v>
      </c>
      <c r="N16" s="1098" t="s">
        <v>2075</v>
      </c>
      <c r="O16" s="863" t="s">
        <v>2076</v>
      </c>
      <c r="P16" s="731">
        <v>3103217516</v>
      </c>
      <c r="Q16" s="1153">
        <v>62000000</v>
      </c>
      <c r="R16" s="1171" t="s">
        <v>2077</v>
      </c>
      <c r="S16" s="866">
        <v>44183</v>
      </c>
      <c r="U16" s="866">
        <v>43893</v>
      </c>
      <c r="V16" s="889">
        <v>43894</v>
      </c>
      <c r="W16" s="866">
        <v>44183</v>
      </c>
      <c r="X16" s="890" t="s">
        <v>2078</v>
      </c>
      <c r="Y16" s="731">
        <v>3720</v>
      </c>
      <c r="Z16" s="866">
        <v>43889</v>
      </c>
      <c r="AA16" s="731" t="s">
        <v>2069</v>
      </c>
      <c r="AB16" s="873" t="s">
        <v>1954</v>
      </c>
      <c r="AC16" s="892">
        <v>15220</v>
      </c>
      <c r="AD16" s="893">
        <v>43893</v>
      </c>
      <c r="AE16" s="881" t="s">
        <v>2070</v>
      </c>
    </row>
    <row r="17" spans="1:33" s="731" customFormat="1" ht="60" customHeight="1" x14ac:dyDescent="0.25">
      <c r="B17" s="905">
        <v>16</v>
      </c>
      <c r="C17" s="906"/>
      <c r="D17" s="905"/>
      <c r="E17" s="879"/>
      <c r="F17" s="898" t="s">
        <v>2079</v>
      </c>
      <c r="G17" s="898" t="s">
        <v>2079</v>
      </c>
      <c r="H17" s="898" t="s">
        <v>2079</v>
      </c>
      <c r="I17" s="898" t="s">
        <v>2079</v>
      </c>
      <c r="J17" s="898" t="s">
        <v>2079</v>
      </c>
      <c r="K17" s="898" t="s">
        <v>2079</v>
      </c>
      <c r="L17" s="898" t="s">
        <v>2079</v>
      </c>
      <c r="M17" s="898" t="s">
        <v>2079</v>
      </c>
      <c r="N17" s="898"/>
      <c r="O17" s="898" t="s">
        <v>2079</v>
      </c>
      <c r="P17" s="898" t="s">
        <v>2079</v>
      </c>
      <c r="Q17" s="1155" t="s">
        <v>2079</v>
      </c>
      <c r="R17" s="1155" t="s">
        <v>2079</v>
      </c>
      <c r="S17" s="898" t="s">
        <v>2079</v>
      </c>
      <c r="T17" s="898" t="s">
        <v>2079</v>
      </c>
      <c r="U17" s="898" t="s">
        <v>2079</v>
      </c>
      <c r="V17" s="898" t="s">
        <v>2079</v>
      </c>
      <c r="W17" s="898" t="s">
        <v>2079</v>
      </c>
      <c r="X17" s="898" t="s">
        <v>2079</v>
      </c>
      <c r="Y17" s="898" t="s">
        <v>2079</v>
      </c>
      <c r="Z17" s="898" t="s">
        <v>2079</v>
      </c>
      <c r="AA17" s="898" t="s">
        <v>2079</v>
      </c>
      <c r="AB17" s="898" t="s">
        <v>2079</v>
      </c>
      <c r="AC17" s="898" t="s">
        <v>2079</v>
      </c>
      <c r="AD17" s="898" t="s">
        <v>2079</v>
      </c>
      <c r="AE17" s="898" t="s">
        <v>2079</v>
      </c>
    </row>
    <row r="18" spans="1:33" s="731" customFormat="1" ht="123.75" customHeight="1" x14ac:dyDescent="0.25">
      <c r="A18" s="731">
        <v>15</v>
      </c>
      <c r="B18" s="1109">
        <v>17</v>
      </c>
      <c r="C18" s="1112" t="s">
        <v>2080</v>
      </c>
      <c r="D18" s="1110" t="s">
        <v>2081</v>
      </c>
      <c r="E18" s="879" t="s">
        <v>2082</v>
      </c>
      <c r="F18" s="898" t="s">
        <v>203</v>
      </c>
      <c r="G18" s="871" t="s">
        <v>33</v>
      </c>
      <c r="H18" s="883" t="s">
        <v>2008</v>
      </c>
      <c r="I18" s="895" t="s">
        <v>1882</v>
      </c>
      <c r="J18" s="882">
        <v>40395764</v>
      </c>
      <c r="K18" s="874">
        <v>9</v>
      </c>
      <c r="N18" s="1099" t="s">
        <v>2009</v>
      </c>
      <c r="O18" s="863" t="s">
        <v>1883</v>
      </c>
      <c r="P18" s="731">
        <v>3174426752</v>
      </c>
      <c r="Q18" s="1153">
        <v>66500000</v>
      </c>
      <c r="R18" s="1153"/>
      <c r="S18" s="866">
        <v>44183</v>
      </c>
      <c r="U18" s="866">
        <v>43893</v>
      </c>
      <c r="V18" s="866">
        <v>43894</v>
      </c>
      <c r="W18" s="866">
        <v>44183</v>
      </c>
      <c r="X18" s="876" t="s">
        <v>2083</v>
      </c>
      <c r="Y18" s="731">
        <v>2520</v>
      </c>
      <c r="Z18" s="866">
        <v>43879</v>
      </c>
      <c r="AA18" s="731" t="s">
        <v>2084</v>
      </c>
      <c r="AB18" s="873" t="s">
        <v>1991</v>
      </c>
      <c r="AC18" s="892">
        <v>15520</v>
      </c>
      <c r="AD18" s="893">
        <v>43894</v>
      </c>
      <c r="AE18" s="881" t="s">
        <v>1811</v>
      </c>
    </row>
    <row r="19" spans="1:33" s="731" customFormat="1" ht="110.25" customHeight="1" x14ac:dyDescent="0.25">
      <c r="A19" s="731">
        <v>16</v>
      </c>
      <c r="B19" s="905">
        <v>18</v>
      </c>
      <c r="C19" s="1111" t="s">
        <v>2085</v>
      </c>
      <c r="D19" s="1099" t="s">
        <v>2086</v>
      </c>
      <c r="E19" s="879" t="s">
        <v>2087</v>
      </c>
      <c r="F19" s="898" t="s">
        <v>203</v>
      </c>
      <c r="G19" s="871" t="s">
        <v>33</v>
      </c>
      <c r="H19" s="883" t="s">
        <v>2088</v>
      </c>
      <c r="I19" s="895" t="s">
        <v>2089</v>
      </c>
      <c r="J19" s="882">
        <v>28980565</v>
      </c>
      <c r="K19" s="874">
        <v>5</v>
      </c>
      <c r="N19" s="1099" t="s">
        <v>2090</v>
      </c>
      <c r="O19" s="863" t="s">
        <v>2091</v>
      </c>
      <c r="P19" s="863" t="s">
        <v>2092</v>
      </c>
      <c r="Q19" s="1153">
        <v>19000000</v>
      </c>
      <c r="R19" s="1171" t="s">
        <v>2093</v>
      </c>
      <c r="S19" s="866">
        <v>44183</v>
      </c>
      <c r="U19" s="866">
        <v>43894</v>
      </c>
      <c r="V19" s="866">
        <v>43896</v>
      </c>
      <c r="W19" s="866">
        <v>44183</v>
      </c>
      <c r="X19" s="876" t="s">
        <v>22</v>
      </c>
      <c r="Y19" s="731">
        <v>3420</v>
      </c>
      <c r="Z19" s="866">
        <v>43889</v>
      </c>
      <c r="AA19" s="731" t="s">
        <v>2069</v>
      </c>
      <c r="AB19" s="873" t="s">
        <v>1954</v>
      </c>
      <c r="AC19" s="792">
        <v>15620</v>
      </c>
      <c r="AD19" s="877">
        <v>43895</v>
      </c>
      <c r="AE19" s="881" t="s">
        <v>1822</v>
      </c>
    </row>
    <row r="20" spans="1:33" s="731" customFormat="1" ht="114" customHeight="1" x14ac:dyDescent="0.25">
      <c r="A20" s="731">
        <v>17</v>
      </c>
      <c r="B20" s="1109">
        <v>19</v>
      </c>
      <c r="C20" s="1112" t="s">
        <v>2094</v>
      </c>
      <c r="D20" s="1110" t="s">
        <v>2095</v>
      </c>
      <c r="E20" s="879" t="s">
        <v>2096</v>
      </c>
      <c r="F20" s="898" t="s">
        <v>203</v>
      </c>
      <c r="G20" s="871" t="s">
        <v>33</v>
      </c>
      <c r="H20" s="883" t="s">
        <v>2097</v>
      </c>
      <c r="I20" s="895" t="s">
        <v>2098</v>
      </c>
      <c r="J20" s="882">
        <v>9162720</v>
      </c>
      <c r="K20" s="874">
        <v>2</v>
      </c>
      <c r="N20" s="1101" t="s">
        <v>2099</v>
      </c>
      <c r="O20" s="863" t="s">
        <v>2100</v>
      </c>
      <c r="P20" s="863">
        <v>3215401216</v>
      </c>
      <c r="Q20" s="1153">
        <v>27000000</v>
      </c>
      <c r="R20" s="1171" t="s">
        <v>2101</v>
      </c>
      <c r="S20" s="866">
        <v>44183</v>
      </c>
      <c r="T20" s="866"/>
      <c r="U20" s="866">
        <v>43896</v>
      </c>
      <c r="V20" s="877">
        <v>43901</v>
      </c>
      <c r="W20" s="866">
        <v>44183</v>
      </c>
      <c r="X20" s="873" t="s">
        <v>2102</v>
      </c>
      <c r="Y20" s="731">
        <v>3920</v>
      </c>
      <c r="Z20" s="866">
        <v>43896</v>
      </c>
      <c r="AA20" s="863" t="s">
        <v>1729</v>
      </c>
      <c r="AB20" s="873" t="s">
        <v>2103</v>
      </c>
      <c r="AC20" s="792">
        <v>16320</v>
      </c>
      <c r="AD20" s="877">
        <v>43899</v>
      </c>
      <c r="AE20" s="881" t="s">
        <v>1880</v>
      </c>
    </row>
    <row r="21" spans="1:33" ht="102.75" customHeight="1" x14ac:dyDescent="0.25">
      <c r="A21" s="731">
        <v>18</v>
      </c>
      <c r="B21" s="910" t="s">
        <v>2104</v>
      </c>
      <c r="C21" s="1120"/>
      <c r="D21" s="1103" t="s">
        <v>2105</v>
      </c>
      <c r="E21" s="879">
        <v>45895</v>
      </c>
      <c r="F21" s="898" t="s">
        <v>203</v>
      </c>
      <c r="G21" s="909" t="s">
        <v>545</v>
      </c>
      <c r="H21" s="883" t="s">
        <v>2106</v>
      </c>
      <c r="I21" s="898" t="s">
        <v>2107</v>
      </c>
      <c r="J21" s="911">
        <v>830007430</v>
      </c>
      <c r="K21" s="731">
        <v>7</v>
      </c>
      <c r="L21" s="731"/>
      <c r="N21" s="1233" t="s">
        <v>2108</v>
      </c>
      <c r="O21" s="1115" t="s">
        <v>2109</v>
      </c>
      <c r="P21" s="731">
        <v>6498971</v>
      </c>
      <c r="Q21" s="1156">
        <v>63602272.579999998</v>
      </c>
      <c r="R21" s="1171" t="s">
        <v>2110</v>
      </c>
      <c r="S21" s="866">
        <v>44183</v>
      </c>
      <c r="T21" s="1208" t="s">
        <v>2111</v>
      </c>
      <c r="U21" s="866">
        <v>43899</v>
      </c>
      <c r="V21" s="877">
        <v>43906</v>
      </c>
      <c r="W21" s="1208" t="s">
        <v>2112</v>
      </c>
      <c r="X21" s="873" t="s">
        <v>2113</v>
      </c>
      <c r="Y21" s="731">
        <v>4120</v>
      </c>
      <c r="Z21" s="866">
        <v>43896</v>
      </c>
      <c r="AA21" s="912" t="s">
        <v>2114</v>
      </c>
      <c r="AB21" s="873" t="s">
        <v>2115</v>
      </c>
      <c r="AC21" s="731">
        <v>16420</v>
      </c>
      <c r="AD21" s="866">
        <v>43899</v>
      </c>
      <c r="AE21" s="901" t="s">
        <v>1945</v>
      </c>
      <c r="AF21" s="1235">
        <v>44196</v>
      </c>
      <c r="AG21" s="793"/>
    </row>
    <row r="22" spans="1:33" ht="105.6" customHeight="1" x14ac:dyDescent="0.25">
      <c r="A22" s="869">
        <v>19</v>
      </c>
      <c r="B22" s="1118">
        <v>20</v>
      </c>
      <c r="C22" s="1112" t="s">
        <v>2116</v>
      </c>
      <c r="D22" s="1119" t="s">
        <v>2117</v>
      </c>
      <c r="E22" s="884" t="s">
        <v>2118</v>
      </c>
      <c r="F22" s="899" t="s">
        <v>203</v>
      </c>
      <c r="G22" s="914" t="s">
        <v>33</v>
      </c>
      <c r="H22" s="883" t="s">
        <v>2119</v>
      </c>
      <c r="I22" s="899" t="s">
        <v>1750</v>
      </c>
      <c r="J22" s="874">
        <v>79655511</v>
      </c>
      <c r="K22" s="869">
        <v>0</v>
      </c>
      <c r="L22" s="869"/>
      <c r="M22" s="869"/>
      <c r="N22" s="1116" t="s">
        <v>2120</v>
      </c>
      <c r="O22" s="888" t="s">
        <v>2121</v>
      </c>
      <c r="P22" s="869">
        <v>3023199275</v>
      </c>
      <c r="Q22" s="1157">
        <v>85000000</v>
      </c>
      <c r="R22" s="1209" t="s">
        <v>2122</v>
      </c>
      <c r="S22" s="889">
        <v>44183</v>
      </c>
      <c r="T22" s="869"/>
      <c r="U22" s="889">
        <v>43902</v>
      </c>
      <c r="V22" s="893">
        <v>43903</v>
      </c>
      <c r="W22" s="889">
        <v>44183</v>
      </c>
      <c r="X22" s="891" t="s">
        <v>2123</v>
      </c>
      <c r="Y22" s="869">
        <v>4020</v>
      </c>
      <c r="Z22" s="889">
        <v>43895</v>
      </c>
      <c r="AA22" s="888" t="s">
        <v>2124</v>
      </c>
      <c r="AB22" s="891" t="s">
        <v>2125</v>
      </c>
      <c r="AC22" s="869">
        <v>16620</v>
      </c>
      <c r="AD22" s="889">
        <v>43903</v>
      </c>
      <c r="AE22" s="915" t="s">
        <v>1880</v>
      </c>
      <c r="AF22" s="793"/>
      <c r="AG22" s="793"/>
    </row>
    <row r="23" spans="1:33" s="869" customFormat="1" ht="75.599999999999994" customHeight="1" x14ac:dyDescent="0.25">
      <c r="A23" s="869">
        <v>20</v>
      </c>
      <c r="B23" s="913">
        <v>21</v>
      </c>
      <c r="C23" s="1111" t="s">
        <v>2126</v>
      </c>
      <c r="D23" s="1102" t="s">
        <v>2127</v>
      </c>
      <c r="E23" s="884" t="s">
        <v>2128</v>
      </c>
      <c r="F23" s="899" t="s">
        <v>203</v>
      </c>
      <c r="G23" s="914" t="s">
        <v>33</v>
      </c>
      <c r="H23" s="883" t="s">
        <v>2129</v>
      </c>
      <c r="I23" s="899" t="s">
        <v>2130</v>
      </c>
      <c r="J23" s="874">
        <v>1032484206</v>
      </c>
      <c r="K23" s="869">
        <v>4</v>
      </c>
      <c r="N23" s="1100" t="s">
        <v>2131</v>
      </c>
      <c r="O23" s="888" t="s">
        <v>2132</v>
      </c>
      <c r="P23" s="869">
        <v>3507711474</v>
      </c>
      <c r="Q23" s="1157">
        <v>25000000</v>
      </c>
      <c r="R23" s="1154"/>
      <c r="S23" s="919">
        <v>44196</v>
      </c>
      <c r="U23" s="889">
        <v>43909</v>
      </c>
      <c r="V23" s="893">
        <v>43915</v>
      </c>
      <c r="W23" s="889">
        <v>44196</v>
      </c>
      <c r="X23" s="891" t="s">
        <v>2133</v>
      </c>
      <c r="Y23" s="869">
        <v>4220</v>
      </c>
      <c r="Z23" s="889">
        <v>43900</v>
      </c>
      <c r="AA23" s="869" t="s">
        <v>1953</v>
      </c>
      <c r="AB23" s="891" t="s">
        <v>1954</v>
      </c>
      <c r="AC23" s="869">
        <v>20520</v>
      </c>
      <c r="AD23" s="889">
        <v>43910</v>
      </c>
      <c r="AE23" s="915" t="s">
        <v>2134</v>
      </c>
    </row>
    <row r="24" spans="1:33" s="731" customFormat="1" ht="108" x14ac:dyDescent="0.25">
      <c r="A24" s="731">
        <v>21</v>
      </c>
      <c r="B24" s="1121">
        <v>22</v>
      </c>
      <c r="C24" s="1114" t="s">
        <v>2135</v>
      </c>
      <c r="D24" s="1122" t="s">
        <v>2136</v>
      </c>
      <c r="E24" s="879" t="s">
        <v>2137</v>
      </c>
      <c r="F24" s="898" t="s">
        <v>203</v>
      </c>
      <c r="G24" s="871" t="s">
        <v>69</v>
      </c>
      <c r="H24" s="883" t="s">
        <v>2138</v>
      </c>
      <c r="I24" s="898" t="s">
        <v>2139</v>
      </c>
      <c r="J24" s="874">
        <v>860032347</v>
      </c>
      <c r="K24" s="731">
        <v>8</v>
      </c>
      <c r="N24" s="1099" t="s">
        <v>2140</v>
      </c>
      <c r="O24" s="916" t="s">
        <v>2141</v>
      </c>
      <c r="P24" s="916" t="s">
        <v>2142</v>
      </c>
      <c r="Q24" s="1156">
        <v>1554239</v>
      </c>
      <c r="R24" s="1171" t="s">
        <v>2143</v>
      </c>
      <c r="S24" s="919">
        <v>44183</v>
      </c>
      <c r="U24" s="866">
        <v>43909</v>
      </c>
      <c r="V24" s="893">
        <v>43914</v>
      </c>
      <c r="W24" s="889">
        <v>44183</v>
      </c>
      <c r="X24" s="891" t="s">
        <v>2144</v>
      </c>
      <c r="Y24" s="731">
        <v>3820</v>
      </c>
      <c r="Z24" s="1208" t="s">
        <v>2145</v>
      </c>
      <c r="AA24" s="731" t="s">
        <v>2146</v>
      </c>
      <c r="AB24" s="873" t="s">
        <v>2147</v>
      </c>
      <c r="AC24" s="869">
        <v>20620</v>
      </c>
      <c r="AD24" s="889">
        <v>43910</v>
      </c>
      <c r="AE24" s="901" t="s">
        <v>1901</v>
      </c>
    </row>
    <row r="25" spans="1:33" s="731" customFormat="1" ht="108.6" customHeight="1" x14ac:dyDescent="0.25">
      <c r="A25" s="731">
        <v>22</v>
      </c>
      <c r="B25" s="1121">
        <v>23</v>
      </c>
      <c r="C25" s="1114" t="s">
        <v>2148</v>
      </c>
      <c r="D25" s="1122" t="s">
        <v>2149</v>
      </c>
      <c r="E25" s="879" t="s">
        <v>2150</v>
      </c>
      <c r="F25" s="898" t="s">
        <v>203</v>
      </c>
      <c r="G25" s="871" t="s">
        <v>69</v>
      </c>
      <c r="H25" s="883" t="s">
        <v>2151</v>
      </c>
      <c r="I25" s="898" t="s">
        <v>2152</v>
      </c>
      <c r="J25" s="874">
        <v>830011088</v>
      </c>
      <c r="K25" s="731">
        <v>7</v>
      </c>
      <c r="N25" s="1099" t="s">
        <v>2153</v>
      </c>
      <c r="O25" s="917" t="s">
        <v>2154</v>
      </c>
      <c r="P25" s="916" t="s">
        <v>2155</v>
      </c>
      <c r="Q25" s="1156">
        <v>22811872</v>
      </c>
      <c r="R25" s="1171" t="s">
        <v>2156</v>
      </c>
      <c r="S25" s="919">
        <v>44183</v>
      </c>
      <c r="U25" s="866">
        <v>43910</v>
      </c>
      <c r="V25" s="893">
        <v>43915</v>
      </c>
      <c r="W25" s="889">
        <v>44183</v>
      </c>
      <c r="X25" s="891" t="s">
        <v>2157</v>
      </c>
      <c r="Y25" s="731">
        <v>3520</v>
      </c>
      <c r="Z25" s="866">
        <v>43889</v>
      </c>
      <c r="AA25" s="731" t="s">
        <v>2158</v>
      </c>
      <c r="AB25" s="873" t="s">
        <v>2159</v>
      </c>
      <c r="AC25" s="869">
        <v>20920</v>
      </c>
      <c r="AD25" s="889">
        <v>43914</v>
      </c>
      <c r="AE25" s="901" t="s">
        <v>1901</v>
      </c>
      <c r="AF25" s="866">
        <v>44196</v>
      </c>
    </row>
    <row r="26" spans="1:33" s="731" customFormat="1" ht="109.15" customHeight="1" x14ac:dyDescent="0.25">
      <c r="A26" s="731">
        <v>23</v>
      </c>
      <c r="B26" s="1121">
        <v>24</v>
      </c>
      <c r="C26" s="1114" t="s">
        <v>2160</v>
      </c>
      <c r="D26" s="1122" t="s">
        <v>2161</v>
      </c>
      <c r="E26" s="879" t="s">
        <v>2162</v>
      </c>
      <c r="F26" s="898" t="s">
        <v>203</v>
      </c>
      <c r="G26" s="871" t="s">
        <v>2163</v>
      </c>
      <c r="H26" s="883" t="s">
        <v>2164</v>
      </c>
      <c r="I26" s="898" t="s">
        <v>2165</v>
      </c>
      <c r="J26" s="920" t="s">
        <v>2166</v>
      </c>
      <c r="K26" s="731">
        <v>9</v>
      </c>
      <c r="O26" s="917" t="s">
        <v>2167</v>
      </c>
      <c r="P26" s="916" t="s">
        <v>2168</v>
      </c>
      <c r="Q26" s="1158">
        <v>155913800</v>
      </c>
      <c r="R26" s="1171" t="s">
        <v>2169</v>
      </c>
      <c r="S26" s="918">
        <v>44196</v>
      </c>
      <c r="U26" s="866">
        <v>43920</v>
      </c>
      <c r="V26" s="893">
        <v>43922</v>
      </c>
      <c r="W26" s="918">
        <v>44196</v>
      </c>
      <c r="X26" s="873" t="s">
        <v>2170</v>
      </c>
      <c r="Y26" s="731">
        <v>3220</v>
      </c>
      <c r="Z26" s="866">
        <v>43881</v>
      </c>
      <c r="AA26" s="863" t="s">
        <v>2171</v>
      </c>
      <c r="AB26" s="921" t="s">
        <v>2172</v>
      </c>
      <c r="AC26" s="731">
        <v>21020</v>
      </c>
      <c r="AD26" s="866">
        <v>43920</v>
      </c>
      <c r="AE26" s="881" t="s">
        <v>2134</v>
      </c>
    </row>
    <row r="27" spans="1:33" s="731" customFormat="1" ht="134.25" customHeight="1" x14ac:dyDescent="0.25">
      <c r="A27" s="731">
        <v>24</v>
      </c>
      <c r="B27" s="1121">
        <v>25</v>
      </c>
      <c r="C27" s="1114" t="s">
        <v>2173</v>
      </c>
      <c r="D27" s="1122" t="s">
        <v>2174</v>
      </c>
      <c r="E27" s="879" t="s">
        <v>2175</v>
      </c>
      <c r="F27" s="898" t="s">
        <v>203</v>
      </c>
      <c r="G27" s="909" t="s">
        <v>33</v>
      </c>
      <c r="H27" s="883" t="s">
        <v>2176</v>
      </c>
      <c r="I27" s="922" t="s">
        <v>2177</v>
      </c>
      <c r="J27" s="920" t="s">
        <v>2178</v>
      </c>
      <c r="K27" s="731">
        <v>1</v>
      </c>
      <c r="N27" s="1098" t="s">
        <v>2179</v>
      </c>
      <c r="O27" s="917" t="s">
        <v>2180</v>
      </c>
      <c r="P27" s="916" t="s">
        <v>2181</v>
      </c>
      <c r="Q27" s="1158">
        <v>54685415</v>
      </c>
      <c r="R27" s="1153"/>
      <c r="S27" s="918">
        <v>44196</v>
      </c>
      <c r="U27" s="866">
        <v>43923</v>
      </c>
      <c r="V27" s="819"/>
      <c r="W27" s="918">
        <v>44196</v>
      </c>
      <c r="X27" s="873" t="s">
        <v>2182</v>
      </c>
      <c r="Y27" s="731">
        <v>4420</v>
      </c>
      <c r="Z27" s="866">
        <v>43922</v>
      </c>
      <c r="AA27" s="863" t="s">
        <v>1729</v>
      </c>
      <c r="AB27" s="924" t="s">
        <v>2183</v>
      </c>
      <c r="AC27" s="792">
        <v>21920</v>
      </c>
      <c r="AD27" s="877">
        <v>43923</v>
      </c>
      <c r="AE27" s="901" t="s">
        <v>1880</v>
      </c>
    </row>
    <row r="28" spans="1:33" s="731" customFormat="1" ht="143.25" customHeight="1" x14ac:dyDescent="0.25">
      <c r="A28" s="731">
        <v>25</v>
      </c>
      <c r="B28" s="1121">
        <v>26</v>
      </c>
      <c r="C28" s="1112" t="s">
        <v>2184</v>
      </c>
      <c r="D28" s="1122" t="s">
        <v>2185</v>
      </c>
      <c r="E28" s="879" t="s">
        <v>2186</v>
      </c>
      <c r="F28" s="898" t="s">
        <v>203</v>
      </c>
      <c r="G28" s="909" t="s">
        <v>33</v>
      </c>
      <c r="H28" s="883" t="s">
        <v>2187</v>
      </c>
      <c r="I28" s="922" t="s">
        <v>2188</v>
      </c>
      <c r="J28" s="920" t="s">
        <v>2189</v>
      </c>
      <c r="K28" s="731">
        <v>0</v>
      </c>
      <c r="N28" s="1099" t="s">
        <v>2190</v>
      </c>
      <c r="O28" s="917" t="s">
        <v>2191</v>
      </c>
      <c r="P28">
        <v>3214401367</v>
      </c>
      <c r="Q28" s="1158">
        <v>650656000</v>
      </c>
      <c r="R28" s="1153"/>
      <c r="S28" s="918">
        <v>44196</v>
      </c>
      <c r="U28" s="877">
        <v>43924</v>
      </c>
      <c r="V28" s="595"/>
      <c r="W28" s="918">
        <v>44196</v>
      </c>
      <c r="X28" s="873" t="s">
        <v>2192</v>
      </c>
      <c r="Y28" s="731">
        <v>4620</v>
      </c>
      <c r="Z28" s="866">
        <v>43923</v>
      </c>
      <c r="AA28" s="731" t="s">
        <v>1729</v>
      </c>
      <c r="AB28" s="924" t="s">
        <v>2183</v>
      </c>
      <c r="AC28" s="792">
        <v>22020</v>
      </c>
      <c r="AD28" s="877">
        <v>43924</v>
      </c>
      <c r="AE28" s="901" t="s">
        <v>1880</v>
      </c>
    </row>
    <row r="29" spans="1:33" s="731" customFormat="1" ht="123.75" customHeight="1" x14ac:dyDescent="0.25">
      <c r="A29" s="731">
        <v>26</v>
      </c>
      <c r="B29" s="908">
        <v>27</v>
      </c>
      <c r="C29" s="1111" t="s">
        <v>2193</v>
      </c>
      <c r="D29" s="1103" t="s">
        <v>2194</v>
      </c>
      <c r="E29" s="879" t="s">
        <v>2195</v>
      </c>
      <c r="F29" s="898" t="s">
        <v>203</v>
      </c>
      <c r="G29" s="909" t="s">
        <v>33</v>
      </c>
      <c r="H29" s="1035" t="s">
        <v>2196</v>
      </c>
      <c r="I29" s="922" t="s">
        <v>2197</v>
      </c>
      <c r="J29" s="920" t="s">
        <v>2198</v>
      </c>
      <c r="K29" s="731">
        <v>7</v>
      </c>
      <c r="N29" s="1099" t="s">
        <v>2199</v>
      </c>
      <c r="O29" s="917" t="s">
        <v>2200</v>
      </c>
      <c r="P29" s="916">
        <v>3012414130</v>
      </c>
      <c r="Q29" s="1158">
        <v>401362229</v>
      </c>
      <c r="R29" s="1223" t="s">
        <v>2201</v>
      </c>
      <c r="S29" s="918">
        <v>44196</v>
      </c>
      <c r="T29" s="866">
        <v>44216</v>
      </c>
      <c r="U29" s="877">
        <v>43924</v>
      </c>
      <c r="V29" s="1222">
        <v>43935</v>
      </c>
      <c r="W29" s="1231" t="s">
        <v>2202</v>
      </c>
      <c r="X29" s="873" t="s">
        <v>2203</v>
      </c>
      <c r="Y29" s="731">
        <v>4520</v>
      </c>
      <c r="Z29" s="866">
        <v>43923</v>
      </c>
      <c r="AA29" s="731" t="s">
        <v>1729</v>
      </c>
      <c r="AB29" s="1033" t="s">
        <v>2183</v>
      </c>
      <c r="AC29" s="792">
        <v>22120</v>
      </c>
      <c r="AD29" s="1182" t="s">
        <v>2204</v>
      </c>
      <c r="AE29" s="901" t="s">
        <v>1880</v>
      </c>
    </row>
    <row r="30" spans="1:33" s="793" customFormat="1" ht="121.9" customHeight="1" x14ac:dyDescent="0.25">
      <c r="A30" s="869">
        <v>27</v>
      </c>
      <c r="B30" s="1118">
        <v>28</v>
      </c>
      <c r="C30" s="1123"/>
      <c r="D30" s="1103" t="s">
        <v>2205</v>
      </c>
      <c r="E30" s="884" t="s">
        <v>2206</v>
      </c>
      <c r="F30" s="899" t="s">
        <v>203</v>
      </c>
      <c r="G30" s="914" t="s">
        <v>545</v>
      </c>
      <c r="H30" s="1035" t="s">
        <v>2207</v>
      </c>
      <c r="I30" s="1036" t="s">
        <v>2208</v>
      </c>
      <c r="J30" s="1037">
        <v>899999115</v>
      </c>
      <c r="K30" s="869">
        <v>8</v>
      </c>
      <c r="L30" s="869"/>
      <c r="M30" s="869"/>
      <c r="N30" s="1101" t="s">
        <v>2209</v>
      </c>
      <c r="O30" s="1038" t="s">
        <v>2210</v>
      </c>
      <c r="P30" s="1039" t="s">
        <v>2211</v>
      </c>
      <c r="Q30" s="1159">
        <v>3264004.35</v>
      </c>
      <c r="R30" s="1209" t="s">
        <v>2212</v>
      </c>
      <c r="S30" s="919">
        <v>44196</v>
      </c>
      <c r="T30" s="889">
        <v>44316</v>
      </c>
      <c r="U30" s="893">
        <v>43945</v>
      </c>
      <c r="V30" s="819"/>
      <c r="W30" s="919">
        <v>44316</v>
      </c>
      <c r="X30" s="1213" t="s">
        <v>22</v>
      </c>
      <c r="Y30" s="869">
        <v>5220</v>
      </c>
      <c r="Z30" s="889">
        <v>43945</v>
      </c>
      <c r="AA30" s="869" t="s">
        <v>1961</v>
      </c>
      <c r="AB30" s="1040" t="s">
        <v>2213</v>
      </c>
      <c r="AC30" s="1041">
        <v>24720</v>
      </c>
      <c r="AD30" s="1042">
        <v>43945</v>
      </c>
      <c r="AE30" s="915" t="s">
        <v>1880</v>
      </c>
    </row>
    <row r="31" spans="1:33" s="1045" customFormat="1" ht="121.9" customHeight="1" x14ac:dyDescent="0.25">
      <c r="A31" s="1045">
        <v>28</v>
      </c>
      <c r="B31" s="1046">
        <v>29</v>
      </c>
      <c r="C31" s="1131" t="s">
        <v>2214</v>
      </c>
      <c r="D31" s="1104" t="s">
        <v>2215</v>
      </c>
      <c r="E31" s="1047" t="s">
        <v>2216</v>
      </c>
      <c r="F31" s="1048" t="s">
        <v>100</v>
      </c>
      <c r="G31" s="1049" t="s">
        <v>69</v>
      </c>
      <c r="H31" s="1050" t="s">
        <v>2217</v>
      </c>
      <c r="I31" s="1051" t="s">
        <v>2218</v>
      </c>
      <c r="J31" s="1052">
        <v>830513863</v>
      </c>
      <c r="K31" s="1045">
        <v>2</v>
      </c>
      <c r="N31" s="1107" t="s">
        <v>2219</v>
      </c>
      <c r="O31" s="1053" t="s">
        <v>2220</v>
      </c>
      <c r="P31" s="1054" t="s">
        <v>2221</v>
      </c>
      <c r="Q31" s="1160">
        <v>6315582</v>
      </c>
      <c r="R31" s="1221" t="s">
        <v>2222</v>
      </c>
      <c r="S31" s="1055">
        <v>44183</v>
      </c>
      <c r="U31" s="1056">
        <v>43948</v>
      </c>
      <c r="V31" s="1056">
        <v>43951</v>
      </c>
      <c r="W31" s="1061">
        <v>44183</v>
      </c>
      <c r="X31" s="1044" t="s">
        <v>2223</v>
      </c>
      <c r="Y31" s="1062">
        <v>4820</v>
      </c>
      <c r="Z31" s="1057">
        <v>43938</v>
      </c>
      <c r="AA31" s="1045" t="s">
        <v>2224</v>
      </c>
      <c r="AB31" s="1058" t="s">
        <v>2225</v>
      </c>
      <c r="AC31" s="1059">
        <v>27220</v>
      </c>
      <c r="AD31" s="1056">
        <v>43949</v>
      </c>
      <c r="AE31" s="1060" t="s">
        <v>1901</v>
      </c>
    </row>
    <row r="32" spans="1:33" s="1045" customFormat="1" ht="121.9" customHeight="1" x14ac:dyDescent="0.25">
      <c r="A32" s="1045">
        <v>29</v>
      </c>
      <c r="B32" s="1046">
        <v>30</v>
      </c>
      <c r="C32" s="1111" t="s">
        <v>2226</v>
      </c>
      <c r="D32" s="1104" t="s">
        <v>2227</v>
      </c>
      <c r="E32" s="1069" t="s">
        <v>2228</v>
      </c>
      <c r="F32" s="1048" t="s">
        <v>189</v>
      </c>
      <c r="G32" s="1049" t="s">
        <v>69</v>
      </c>
      <c r="H32" s="1050" t="s">
        <v>2229</v>
      </c>
      <c r="I32" s="1051" t="s">
        <v>2230</v>
      </c>
      <c r="J32" s="1052">
        <v>860002400</v>
      </c>
      <c r="K32" s="1045">
        <v>2</v>
      </c>
      <c r="N32" s="1107" t="s">
        <v>2231</v>
      </c>
      <c r="O32" s="1053" t="s">
        <v>2232</v>
      </c>
      <c r="P32" s="1054">
        <v>3485757</v>
      </c>
      <c r="Q32" s="1160">
        <v>1654100</v>
      </c>
      <c r="R32" s="1163"/>
      <c r="S32" s="1055" t="s">
        <v>2233</v>
      </c>
      <c r="U32" s="1056">
        <v>43965</v>
      </c>
      <c r="V32" s="1056">
        <v>43986</v>
      </c>
      <c r="W32" s="1056">
        <v>43992</v>
      </c>
      <c r="X32" s="1063" t="s">
        <v>22</v>
      </c>
      <c r="Y32" s="1045">
        <v>5120</v>
      </c>
      <c r="Z32" s="1057">
        <v>43944</v>
      </c>
      <c r="AA32" s="1045" t="s">
        <v>2234</v>
      </c>
      <c r="AB32" s="1058" t="s">
        <v>2235</v>
      </c>
      <c r="AC32" s="1059">
        <v>33820</v>
      </c>
      <c r="AD32" s="1056">
        <v>43977</v>
      </c>
      <c r="AE32" s="1060" t="s">
        <v>1945</v>
      </c>
      <c r="AF32" s="1057">
        <v>44073</v>
      </c>
    </row>
    <row r="33" spans="1:33" s="1045" customFormat="1" ht="121.9" customHeight="1" x14ac:dyDescent="0.25">
      <c r="A33" s="1045">
        <v>30</v>
      </c>
      <c r="B33" s="1046">
        <v>31</v>
      </c>
      <c r="C33" s="1046"/>
      <c r="D33" s="1103" t="s">
        <v>2236</v>
      </c>
      <c r="E33" s="1047">
        <v>48449</v>
      </c>
      <c r="F33" s="1048" t="s">
        <v>68</v>
      </c>
      <c r="G33" s="871" t="s">
        <v>545</v>
      </c>
      <c r="H33" s="1050" t="s">
        <v>2237</v>
      </c>
      <c r="I33" s="1051" t="s">
        <v>2238</v>
      </c>
      <c r="J33" s="1052">
        <v>901243179</v>
      </c>
      <c r="K33" s="1045">
        <v>0</v>
      </c>
      <c r="N33" s="1107" t="s">
        <v>2239</v>
      </c>
      <c r="O33" s="1065"/>
      <c r="P33" s="1054">
        <v>8233261</v>
      </c>
      <c r="Q33" s="1160">
        <v>7020000</v>
      </c>
      <c r="R33" s="1163"/>
      <c r="S33" s="1055">
        <v>43973</v>
      </c>
      <c r="U33" s="1056">
        <v>43965</v>
      </c>
      <c r="V33" s="1056">
        <v>43972</v>
      </c>
      <c r="W33" s="1055">
        <v>43973</v>
      </c>
      <c r="X33" s="1044" t="s">
        <v>2240</v>
      </c>
      <c r="Y33" s="1045">
        <v>5820</v>
      </c>
      <c r="Z33" s="1056">
        <v>43965</v>
      </c>
      <c r="AA33" s="1059" t="s">
        <v>2241</v>
      </c>
      <c r="AB33" s="1066" t="s">
        <v>2242</v>
      </c>
      <c r="AC33" s="1059">
        <v>28220</v>
      </c>
      <c r="AD33" s="1056">
        <v>43965</v>
      </c>
      <c r="AE33" s="1060" t="s">
        <v>1901</v>
      </c>
      <c r="AF33" s="1057">
        <v>44133</v>
      </c>
    </row>
    <row r="34" spans="1:33" s="1045" customFormat="1" ht="121.9" customHeight="1" x14ac:dyDescent="0.25">
      <c r="A34" s="1045">
        <v>31</v>
      </c>
      <c r="B34" s="1046">
        <v>32</v>
      </c>
      <c r="C34" s="1046"/>
      <c r="D34" s="1103" t="s">
        <v>2243</v>
      </c>
      <c r="E34" s="1047">
        <v>48450</v>
      </c>
      <c r="F34" s="1048" t="s">
        <v>68</v>
      </c>
      <c r="G34" s="871" t="s">
        <v>545</v>
      </c>
      <c r="H34" s="1050" t="s">
        <v>2244</v>
      </c>
      <c r="I34" s="1051" t="s">
        <v>2245</v>
      </c>
      <c r="J34" s="1052">
        <v>900300970</v>
      </c>
      <c r="K34" s="1045">
        <v>1</v>
      </c>
      <c r="N34" s="1107" t="s">
        <v>2246</v>
      </c>
      <c r="O34" s="1053" t="s">
        <v>2247</v>
      </c>
      <c r="P34" s="1054">
        <v>7652901</v>
      </c>
      <c r="Q34" s="1160">
        <v>800000</v>
      </c>
      <c r="R34" s="1163"/>
      <c r="S34" s="1055">
        <v>43973</v>
      </c>
      <c r="U34" s="1056">
        <v>43965</v>
      </c>
      <c r="V34" s="1056">
        <v>43965</v>
      </c>
      <c r="W34" s="1055">
        <v>43973</v>
      </c>
      <c r="X34" s="1044" t="s">
        <v>2248</v>
      </c>
      <c r="Y34" s="1045">
        <v>5820</v>
      </c>
      <c r="Z34" s="1056">
        <v>43965</v>
      </c>
      <c r="AA34" s="1059" t="s">
        <v>2249</v>
      </c>
      <c r="AB34" s="1066" t="s">
        <v>2250</v>
      </c>
      <c r="AC34" s="1059">
        <v>28320</v>
      </c>
      <c r="AD34" s="1056">
        <v>43965</v>
      </c>
      <c r="AE34" s="1060" t="s">
        <v>1945</v>
      </c>
      <c r="AF34" s="1057">
        <v>44073</v>
      </c>
    </row>
    <row r="35" spans="1:33" s="1045" customFormat="1" ht="121.9" customHeight="1" x14ac:dyDescent="0.25">
      <c r="A35" s="1045">
        <v>32</v>
      </c>
      <c r="B35" s="1046">
        <v>33</v>
      </c>
      <c r="C35" s="1046"/>
      <c r="D35" s="1103" t="s">
        <v>2251</v>
      </c>
      <c r="E35" s="1047">
        <v>48451</v>
      </c>
      <c r="F35" s="1048" t="s">
        <v>68</v>
      </c>
      <c r="G35" s="1049" t="s">
        <v>545</v>
      </c>
      <c r="H35" s="1050" t="s">
        <v>2252</v>
      </c>
      <c r="I35" s="1051" t="s">
        <v>2253</v>
      </c>
      <c r="J35" s="1052">
        <v>830001338</v>
      </c>
      <c r="K35" s="1045">
        <v>1</v>
      </c>
      <c r="N35" s="1107" t="s">
        <v>2254</v>
      </c>
      <c r="O35" s="1053" t="s">
        <v>2255</v>
      </c>
      <c r="P35" s="1054">
        <v>8985355</v>
      </c>
      <c r="Q35" s="1160">
        <v>622500</v>
      </c>
      <c r="R35" s="1163"/>
      <c r="S35" s="1055">
        <v>43973</v>
      </c>
      <c r="U35" s="1056">
        <v>43965</v>
      </c>
      <c r="V35" s="1056">
        <v>43965</v>
      </c>
      <c r="W35" s="1055">
        <v>43973</v>
      </c>
      <c r="X35" s="1044" t="s">
        <v>2256</v>
      </c>
      <c r="Y35" s="1045">
        <v>5820</v>
      </c>
      <c r="Z35" s="1056">
        <v>43965</v>
      </c>
      <c r="AA35" s="1059" t="s">
        <v>2249</v>
      </c>
      <c r="AB35" s="1066" t="s">
        <v>2250</v>
      </c>
      <c r="AC35" s="1059">
        <v>28420</v>
      </c>
      <c r="AD35" s="1056">
        <v>43965</v>
      </c>
      <c r="AE35" s="1060" t="s">
        <v>1945</v>
      </c>
      <c r="AF35" s="1057">
        <v>44073</v>
      </c>
    </row>
    <row r="36" spans="1:33" s="1045" customFormat="1" ht="121.9" customHeight="1" x14ac:dyDescent="0.25">
      <c r="A36" s="1045">
        <v>33</v>
      </c>
      <c r="B36" s="1046">
        <v>34</v>
      </c>
      <c r="C36" s="1046"/>
      <c r="D36" s="1103" t="s">
        <v>2257</v>
      </c>
      <c r="E36" s="1047">
        <v>48453</v>
      </c>
      <c r="F36" s="1067" t="s">
        <v>189</v>
      </c>
      <c r="G36" s="1049" t="s">
        <v>545</v>
      </c>
      <c r="H36" s="1068" t="s">
        <v>2258</v>
      </c>
      <c r="I36" s="1051" t="s">
        <v>2230</v>
      </c>
      <c r="J36" s="1052">
        <v>860002400</v>
      </c>
      <c r="K36" s="1045">
        <v>2</v>
      </c>
      <c r="N36" s="1107" t="s">
        <v>2259</v>
      </c>
      <c r="O36" s="1053" t="s">
        <v>2232</v>
      </c>
      <c r="P36" s="1054">
        <v>3485757</v>
      </c>
      <c r="Q36" s="1160">
        <v>3419214</v>
      </c>
      <c r="R36" s="1163"/>
      <c r="S36" s="1055">
        <v>43973</v>
      </c>
      <c r="U36" s="1056">
        <v>43965</v>
      </c>
      <c r="V36" s="1056">
        <v>43965</v>
      </c>
      <c r="W36" s="1055">
        <v>43973</v>
      </c>
      <c r="X36" s="1071" t="s">
        <v>22</v>
      </c>
      <c r="Y36" s="1045">
        <v>5120</v>
      </c>
      <c r="Z36" s="1057">
        <v>43944</v>
      </c>
      <c r="AA36" s="1045" t="s">
        <v>2234</v>
      </c>
      <c r="AB36" s="1058" t="s">
        <v>2235</v>
      </c>
      <c r="AC36" s="1059">
        <v>28120</v>
      </c>
      <c r="AD36" s="1056">
        <v>43965</v>
      </c>
      <c r="AE36" s="1060" t="s">
        <v>1945</v>
      </c>
      <c r="AF36" s="1057">
        <v>44073</v>
      </c>
    </row>
    <row r="37" spans="1:33" s="1045" customFormat="1" ht="121.9" customHeight="1" x14ac:dyDescent="0.25">
      <c r="A37" s="1045">
        <v>34</v>
      </c>
      <c r="B37" s="1124">
        <v>35</v>
      </c>
      <c r="C37" s="1123"/>
      <c r="D37" s="1103" t="s">
        <v>2260</v>
      </c>
      <c r="E37" s="1047">
        <v>48519</v>
      </c>
      <c r="F37" s="1048" t="s">
        <v>68</v>
      </c>
      <c r="G37" s="1049" t="s">
        <v>545</v>
      </c>
      <c r="H37" s="1050" t="s">
        <v>2261</v>
      </c>
      <c r="I37" s="1051" t="s">
        <v>2262</v>
      </c>
      <c r="J37" s="1052">
        <v>900350133</v>
      </c>
      <c r="K37" s="1045">
        <v>7</v>
      </c>
      <c r="N37" s="1107" t="s">
        <v>2263</v>
      </c>
      <c r="O37" s="1053" t="s">
        <v>2264</v>
      </c>
      <c r="P37" s="1054" t="s">
        <v>2265</v>
      </c>
      <c r="Q37" s="1160">
        <v>7017900</v>
      </c>
      <c r="R37" s="1163"/>
      <c r="S37" s="1055">
        <v>43973</v>
      </c>
      <c r="U37" s="1056">
        <v>43965</v>
      </c>
      <c r="V37" s="1056">
        <v>43972</v>
      </c>
      <c r="W37" s="1055">
        <v>43973</v>
      </c>
      <c r="X37" s="1044" t="s">
        <v>2266</v>
      </c>
      <c r="Y37" s="1045">
        <v>5820</v>
      </c>
      <c r="Z37" s="1057">
        <v>43965</v>
      </c>
      <c r="AA37" s="1059" t="s">
        <v>2267</v>
      </c>
      <c r="AB37" s="1066" t="s">
        <v>2268</v>
      </c>
      <c r="AC37" s="1059">
        <v>28520</v>
      </c>
      <c r="AD37" s="1056">
        <v>43966</v>
      </c>
      <c r="AE37" s="1060" t="s">
        <v>1901</v>
      </c>
      <c r="AF37" s="1057">
        <v>43965</v>
      </c>
    </row>
    <row r="38" spans="1:33" s="1045" customFormat="1" ht="121.9" customHeight="1" x14ac:dyDescent="0.25">
      <c r="A38" s="1045">
        <v>35</v>
      </c>
      <c r="B38" s="1046">
        <v>36</v>
      </c>
      <c r="C38" s="1111" t="s">
        <v>2269</v>
      </c>
      <c r="D38" s="1104" t="s">
        <v>2270</v>
      </c>
      <c r="E38" s="1072" t="s">
        <v>2271</v>
      </c>
      <c r="F38" s="1067" t="s">
        <v>68</v>
      </c>
      <c r="G38" s="1049" t="s">
        <v>69</v>
      </c>
      <c r="H38" s="1068" t="s">
        <v>2272</v>
      </c>
      <c r="I38" s="1051" t="s">
        <v>2273</v>
      </c>
      <c r="J38" s="1052">
        <v>901312112</v>
      </c>
      <c r="K38" s="1045">
        <v>4</v>
      </c>
      <c r="N38" s="1107" t="s">
        <v>2274</v>
      </c>
      <c r="O38" s="1053" t="s">
        <v>2275</v>
      </c>
      <c r="P38" s="1054" t="s">
        <v>2276</v>
      </c>
      <c r="Q38" s="1160">
        <v>1428000</v>
      </c>
      <c r="R38" s="1163"/>
      <c r="S38" s="1055" t="s">
        <v>2277</v>
      </c>
      <c r="U38" s="1056">
        <v>43971</v>
      </c>
      <c r="V38" s="1056">
        <v>43986</v>
      </c>
      <c r="W38" s="1056">
        <v>44033</v>
      </c>
      <c r="X38" s="1073" t="s">
        <v>2278</v>
      </c>
      <c r="Y38" s="1045">
        <v>5420</v>
      </c>
      <c r="Z38" s="1057">
        <v>43955</v>
      </c>
      <c r="AA38" s="1059" t="s">
        <v>2279</v>
      </c>
      <c r="AB38" s="1066" t="s">
        <v>2280</v>
      </c>
      <c r="AC38" s="1059">
        <v>33920</v>
      </c>
      <c r="AD38" s="1056">
        <v>43977</v>
      </c>
      <c r="AE38" s="1060" t="s">
        <v>2281</v>
      </c>
    </row>
    <row r="39" spans="1:33" s="1045" customFormat="1" ht="142.5" customHeight="1" x14ac:dyDescent="0.25">
      <c r="A39" s="1045">
        <v>36</v>
      </c>
      <c r="B39" s="1124">
        <v>37</v>
      </c>
      <c r="C39" s="1046"/>
      <c r="D39" s="1103" t="s">
        <v>2282</v>
      </c>
      <c r="E39" s="1072">
        <v>49625</v>
      </c>
      <c r="F39" s="1048" t="s">
        <v>68</v>
      </c>
      <c r="G39" s="1049" t="s">
        <v>545</v>
      </c>
      <c r="H39" s="1050" t="s">
        <v>2283</v>
      </c>
      <c r="I39" s="1051" t="s">
        <v>2284</v>
      </c>
      <c r="J39" s="1052">
        <v>901374618</v>
      </c>
      <c r="K39" s="1045">
        <v>4</v>
      </c>
      <c r="O39" s="1053" t="s">
        <v>2285</v>
      </c>
      <c r="P39" s="1054">
        <v>2872961</v>
      </c>
      <c r="Q39" s="1160">
        <v>253549964</v>
      </c>
      <c r="R39" s="1221" t="s">
        <v>2286</v>
      </c>
      <c r="S39" s="1055">
        <v>44196</v>
      </c>
      <c r="U39" s="1056">
        <v>43983</v>
      </c>
      <c r="V39" s="1056">
        <v>44012</v>
      </c>
      <c r="W39" s="1056">
        <v>44196</v>
      </c>
      <c r="X39" s="1073" t="s">
        <v>2287</v>
      </c>
      <c r="Y39" s="1045">
        <v>6220</v>
      </c>
      <c r="Z39" s="1056">
        <v>43980</v>
      </c>
      <c r="AA39" s="1076" t="s">
        <v>2288</v>
      </c>
      <c r="AB39" s="1066" t="s">
        <v>2289</v>
      </c>
      <c r="AC39" s="1059">
        <v>39620</v>
      </c>
      <c r="AD39" s="1181" t="s">
        <v>2290</v>
      </c>
      <c r="AE39" s="1060" t="s">
        <v>1880</v>
      </c>
      <c r="AF39" s="1057">
        <v>44200</v>
      </c>
    </row>
    <row r="40" spans="1:33" s="1034" customFormat="1" ht="121.9" customHeight="1" x14ac:dyDescent="0.25">
      <c r="A40" s="1045">
        <v>37</v>
      </c>
      <c r="B40" s="1124">
        <v>38</v>
      </c>
      <c r="C40" s="1114" t="s">
        <v>2291</v>
      </c>
      <c r="D40" s="1125" t="s">
        <v>2292</v>
      </c>
      <c r="E40" s="1072" t="s">
        <v>2293</v>
      </c>
      <c r="F40" s="1048" t="s">
        <v>203</v>
      </c>
      <c r="G40" s="1049" t="s">
        <v>33</v>
      </c>
      <c r="H40" s="1050" t="s">
        <v>2294</v>
      </c>
      <c r="I40" s="1051" t="s">
        <v>2295</v>
      </c>
      <c r="J40" s="1052">
        <v>860066942</v>
      </c>
      <c r="K40" s="1045">
        <v>7</v>
      </c>
      <c r="L40" s="1045"/>
      <c r="M40" s="1077"/>
      <c r="N40" s="1105" t="s">
        <v>2296</v>
      </c>
      <c r="O40" s="1078" t="s">
        <v>661</v>
      </c>
      <c r="P40" s="1054">
        <v>4280666</v>
      </c>
      <c r="Q40" s="1161">
        <v>70733920</v>
      </c>
      <c r="R40" s="1163" t="s">
        <v>2297</v>
      </c>
      <c r="S40" s="1055">
        <v>44183</v>
      </c>
      <c r="T40" s="1045"/>
      <c r="U40" s="1056">
        <v>44029</v>
      </c>
      <c r="V40" s="1056">
        <v>44041</v>
      </c>
      <c r="W40" s="1056">
        <v>44183</v>
      </c>
      <c r="X40" s="1082" t="s">
        <v>2298</v>
      </c>
      <c r="Y40" s="1045">
        <v>6520</v>
      </c>
      <c r="Z40" s="1056">
        <v>44015</v>
      </c>
      <c r="AA40" s="1079" t="s">
        <v>2299</v>
      </c>
      <c r="AB40" s="1080" t="s">
        <v>2300</v>
      </c>
      <c r="AC40" s="1059">
        <v>41320</v>
      </c>
      <c r="AD40" s="1056">
        <v>44033</v>
      </c>
      <c r="AE40" s="1060" t="s">
        <v>1901</v>
      </c>
      <c r="AF40" s="1081">
        <v>44039</v>
      </c>
    </row>
    <row r="41" spans="1:33" ht="84.75" x14ac:dyDescent="0.25">
      <c r="A41" s="1045">
        <v>38</v>
      </c>
      <c r="B41" s="1089">
        <v>39</v>
      </c>
      <c r="C41" s="1103" t="s">
        <v>2301</v>
      </c>
      <c r="D41" s="1103" t="s">
        <v>2301</v>
      </c>
      <c r="E41" s="1072">
        <v>52669</v>
      </c>
      <c r="F41" s="1048" t="s">
        <v>68</v>
      </c>
      <c r="G41" s="1084" t="s">
        <v>2302</v>
      </c>
      <c r="H41" s="1050" t="s">
        <v>2303</v>
      </c>
      <c r="I41" s="1048" t="s">
        <v>2304</v>
      </c>
      <c r="J41" s="1085">
        <v>860051688</v>
      </c>
      <c r="K41" s="1045">
        <v>5</v>
      </c>
      <c r="L41" s="1045"/>
      <c r="M41" s="1045"/>
      <c r="N41" s="1045"/>
      <c r="O41" s="1084" t="s">
        <v>2305</v>
      </c>
      <c r="P41" s="1086" t="s">
        <v>2306</v>
      </c>
      <c r="Q41" s="1161">
        <v>1538232</v>
      </c>
      <c r="R41" s="1163"/>
      <c r="S41" s="1057">
        <v>44055</v>
      </c>
      <c r="T41" s="1045"/>
      <c r="U41" s="1057">
        <v>44039</v>
      </c>
      <c r="V41" s="1056">
        <v>44055</v>
      </c>
      <c r="W41" s="1057">
        <v>44055</v>
      </c>
      <c r="X41" s="1095" t="s">
        <v>22</v>
      </c>
      <c r="Y41" s="1045">
        <v>6820</v>
      </c>
      <c r="Z41" s="1057">
        <v>44039</v>
      </c>
      <c r="AA41" s="1084" t="s">
        <v>2307</v>
      </c>
      <c r="AB41" s="1080" t="s">
        <v>2308</v>
      </c>
      <c r="AC41" s="1045">
        <v>41620</v>
      </c>
      <c r="AD41" s="1057">
        <v>44040</v>
      </c>
      <c r="AE41" s="1060" t="s">
        <v>1901</v>
      </c>
      <c r="AF41" s="1232">
        <v>44133</v>
      </c>
      <c r="AG41" s="793"/>
    </row>
    <row r="42" spans="1:33" s="1034" customFormat="1" ht="195" x14ac:dyDescent="0.25">
      <c r="A42" s="1045">
        <v>39</v>
      </c>
      <c r="B42" s="1089">
        <v>40</v>
      </c>
      <c r="C42" s="1114" t="s">
        <v>2309</v>
      </c>
      <c r="D42" s="1126" t="s">
        <v>2310</v>
      </c>
      <c r="E42" s="1072" t="s">
        <v>2311</v>
      </c>
      <c r="F42" s="1090" t="s">
        <v>203</v>
      </c>
      <c r="G42" s="1077" t="s">
        <v>33</v>
      </c>
      <c r="H42" s="1050" t="s">
        <v>2312</v>
      </c>
      <c r="I42" s="1090" t="s">
        <v>772</v>
      </c>
      <c r="J42" s="1085">
        <v>804002893</v>
      </c>
      <c r="K42" s="1045">
        <v>6</v>
      </c>
      <c r="L42" s="1045"/>
      <c r="M42" s="1045"/>
      <c r="N42" s="1107" t="s">
        <v>2313</v>
      </c>
      <c r="O42" s="1084" t="s">
        <v>2314</v>
      </c>
      <c r="P42" s="1077"/>
      <c r="Q42" s="1160">
        <v>72037767</v>
      </c>
      <c r="R42" s="1162"/>
      <c r="S42" s="1057">
        <v>44196</v>
      </c>
      <c r="T42" s="1045"/>
      <c r="U42" s="1057">
        <v>44046</v>
      </c>
      <c r="V42" s="1056">
        <v>44047</v>
      </c>
      <c r="W42" s="1057">
        <v>44196</v>
      </c>
      <c r="X42" s="1082" t="s">
        <v>2315</v>
      </c>
      <c r="Y42" s="1045">
        <v>6720</v>
      </c>
      <c r="Z42" s="1057">
        <v>44034</v>
      </c>
      <c r="AA42" s="1059" t="s">
        <v>1729</v>
      </c>
      <c r="AB42" s="1080" t="s">
        <v>2316</v>
      </c>
      <c r="AC42" s="1059">
        <v>44520</v>
      </c>
      <c r="AD42" s="1056">
        <v>44046</v>
      </c>
      <c r="AE42" s="1060" t="s">
        <v>1880</v>
      </c>
    </row>
    <row r="43" spans="1:33" ht="180" x14ac:dyDescent="0.25">
      <c r="A43" s="1045">
        <v>40</v>
      </c>
      <c r="B43" s="1089">
        <v>41</v>
      </c>
      <c r="C43" s="1112" t="s">
        <v>2317</v>
      </c>
      <c r="D43" s="1113" t="s">
        <v>2318</v>
      </c>
      <c r="E43" s="1072" t="s">
        <v>2319</v>
      </c>
      <c r="F43" s="1090" t="s">
        <v>203</v>
      </c>
      <c r="G43" s="1077" t="s">
        <v>348</v>
      </c>
      <c r="H43" s="1050" t="s">
        <v>2320</v>
      </c>
      <c r="I43" s="1092" t="s">
        <v>2321</v>
      </c>
      <c r="J43" s="1085">
        <v>901405317</v>
      </c>
      <c r="K43" s="1062">
        <v>7</v>
      </c>
      <c r="L43" s="1045"/>
      <c r="M43" s="1045"/>
      <c r="N43" s="1107" t="s">
        <v>2322</v>
      </c>
      <c r="O43" s="1045" t="s">
        <v>2323</v>
      </c>
      <c r="P43" s="1045">
        <v>746565</v>
      </c>
      <c r="Q43" s="1160">
        <v>338318000</v>
      </c>
      <c r="R43" s="1221" t="s">
        <v>2324</v>
      </c>
      <c r="S43" s="1057">
        <v>44196</v>
      </c>
      <c r="T43" s="1084" t="s">
        <v>2325</v>
      </c>
      <c r="U43" s="1057">
        <v>44071</v>
      </c>
      <c r="V43" s="1056">
        <v>44075</v>
      </c>
      <c r="W43" s="1057">
        <v>44255</v>
      </c>
      <c r="X43" s="1082" t="s">
        <v>2326</v>
      </c>
      <c r="Y43" s="1045">
        <v>6420</v>
      </c>
      <c r="Z43" s="1056">
        <v>44006</v>
      </c>
      <c r="AA43" s="1093" t="s">
        <v>2327</v>
      </c>
      <c r="AB43" s="1080" t="s">
        <v>2328</v>
      </c>
      <c r="AC43" s="1094">
        <v>48720</v>
      </c>
      <c r="AD43" s="1056">
        <v>44075</v>
      </c>
      <c r="AE43" s="1095" t="s">
        <v>1880</v>
      </c>
      <c r="AF43" s="793"/>
      <c r="AG43" s="793"/>
    </row>
    <row r="44" spans="1:33" s="1045" customFormat="1" ht="195" x14ac:dyDescent="0.25">
      <c r="A44" s="1045">
        <v>41</v>
      </c>
      <c r="B44" s="1089">
        <v>42</v>
      </c>
      <c r="C44" s="1127" t="s">
        <v>2329</v>
      </c>
      <c r="D44" s="1113" t="s">
        <v>2330</v>
      </c>
      <c r="E44" s="1108" t="s">
        <v>2331</v>
      </c>
      <c r="F44" s="1090" t="s">
        <v>203</v>
      </c>
      <c r="G44" s="1077" t="s">
        <v>33</v>
      </c>
      <c r="H44" s="1050" t="s">
        <v>2332</v>
      </c>
      <c r="I44" s="1096" t="s">
        <v>2333</v>
      </c>
      <c r="J44" s="1085">
        <v>1022364608</v>
      </c>
      <c r="K44" s="1062">
        <v>0</v>
      </c>
      <c r="M44" s="1077"/>
      <c r="N44" s="1107" t="s">
        <v>2334</v>
      </c>
      <c r="O44" s="1117" t="s">
        <v>2335</v>
      </c>
      <c r="P44" s="1097">
        <v>3205790935</v>
      </c>
      <c r="Q44" s="1162">
        <v>4460000</v>
      </c>
      <c r="R44" s="1163" t="s">
        <v>2336</v>
      </c>
      <c r="S44" s="1057">
        <v>44183</v>
      </c>
      <c r="U44" s="1057">
        <v>44111</v>
      </c>
      <c r="V44" s="1056">
        <v>44112</v>
      </c>
      <c r="W44" s="1057">
        <v>44183</v>
      </c>
      <c r="X44" s="1060" t="s">
        <v>22</v>
      </c>
      <c r="Y44" s="1045">
        <v>7420</v>
      </c>
      <c r="Z44" s="1057">
        <v>44103</v>
      </c>
      <c r="AA44" s="1077" t="s">
        <v>1953</v>
      </c>
      <c r="AB44" s="1080" t="s">
        <v>2337</v>
      </c>
      <c r="AC44" s="1094">
        <v>52720</v>
      </c>
      <c r="AD44" s="1056">
        <v>44111</v>
      </c>
      <c r="AE44" s="1060" t="s">
        <v>1822</v>
      </c>
    </row>
    <row r="45" spans="1:33" s="1045" customFormat="1" ht="75" x14ac:dyDescent="0.25">
      <c r="A45" s="1045">
        <v>42</v>
      </c>
      <c r="B45" s="1089">
        <v>43</v>
      </c>
      <c r="C45" s="1114" t="s">
        <v>2338</v>
      </c>
      <c r="D45" s="1128" t="s">
        <v>2339</v>
      </c>
      <c r="E45" s="1108" t="s">
        <v>2340</v>
      </c>
      <c r="F45" s="1096" t="s">
        <v>203</v>
      </c>
      <c r="G45" s="1045" t="s">
        <v>33</v>
      </c>
      <c r="H45" s="1050" t="s">
        <v>2332</v>
      </c>
      <c r="I45" s="1096" t="s">
        <v>2341</v>
      </c>
      <c r="J45" s="1085">
        <v>1010175185</v>
      </c>
      <c r="K45" s="1062">
        <v>0</v>
      </c>
      <c r="L45" s="1051" t="s">
        <v>2342</v>
      </c>
      <c r="M45" s="1164">
        <v>52232476</v>
      </c>
      <c r="N45" s="1106" t="s">
        <v>2343</v>
      </c>
      <c r="O45" s="1129" t="s">
        <v>2344</v>
      </c>
      <c r="P45" s="1169" t="s">
        <v>2345</v>
      </c>
      <c r="Q45" s="1162">
        <v>4460000</v>
      </c>
      <c r="R45" s="1163">
        <v>63340</v>
      </c>
      <c r="S45" s="1057">
        <v>44183</v>
      </c>
      <c r="U45" s="1057">
        <v>44111</v>
      </c>
      <c r="V45" s="1056">
        <v>44112</v>
      </c>
      <c r="W45" s="1057">
        <v>44183</v>
      </c>
      <c r="X45" s="1060" t="s">
        <v>22</v>
      </c>
      <c r="Y45" s="1045">
        <v>7420</v>
      </c>
      <c r="Z45" s="1130">
        <v>44103</v>
      </c>
      <c r="AA45" s="1077" t="s">
        <v>1953</v>
      </c>
      <c r="AB45" s="1080" t="s">
        <v>2337</v>
      </c>
      <c r="AC45" s="1094">
        <v>52820</v>
      </c>
      <c r="AD45" s="1181" t="s">
        <v>2346</v>
      </c>
      <c r="AE45" s="1060" t="s">
        <v>1822</v>
      </c>
    </row>
    <row r="46" spans="1:33" s="1045" customFormat="1" ht="120" x14ac:dyDescent="0.25">
      <c r="A46" s="1045">
        <v>43</v>
      </c>
      <c r="B46" s="1089">
        <v>44</v>
      </c>
      <c r="C46" s="1112" t="s">
        <v>2347</v>
      </c>
      <c r="D46" s="1113" t="s">
        <v>2348</v>
      </c>
      <c r="E46" s="1045" t="s">
        <v>2349</v>
      </c>
      <c r="F46" s="1048" t="s">
        <v>203</v>
      </c>
      <c r="G46" s="1165" t="s">
        <v>69</v>
      </c>
      <c r="H46" s="1166" t="s">
        <v>2350</v>
      </c>
      <c r="I46" s="1067" t="s">
        <v>1897</v>
      </c>
      <c r="J46" s="1085">
        <v>900439346</v>
      </c>
      <c r="K46" s="1062">
        <v>3</v>
      </c>
      <c r="M46" s="1077"/>
      <c r="N46" s="1167" t="s">
        <v>2351</v>
      </c>
      <c r="O46" s="1168" t="s">
        <v>2352</v>
      </c>
      <c r="P46" s="1169" t="s">
        <v>2353</v>
      </c>
      <c r="Q46" s="1162">
        <v>7500000</v>
      </c>
      <c r="R46" s="1163" t="s">
        <v>2354</v>
      </c>
      <c r="S46" s="1057">
        <v>44150</v>
      </c>
      <c r="U46" s="1057">
        <v>44113</v>
      </c>
      <c r="V46" s="1056">
        <v>44124</v>
      </c>
      <c r="W46" s="1057">
        <v>44150</v>
      </c>
      <c r="X46" s="1082" t="s">
        <v>2355</v>
      </c>
      <c r="Y46" s="1045">
        <v>7520</v>
      </c>
      <c r="Z46" s="1057">
        <v>44104</v>
      </c>
      <c r="AA46" s="1045" t="s">
        <v>2158</v>
      </c>
      <c r="AB46" s="1084" t="s">
        <v>2356</v>
      </c>
      <c r="AC46" s="1059">
        <v>53220</v>
      </c>
      <c r="AD46" s="1056">
        <v>44117</v>
      </c>
      <c r="AE46" s="1060" t="s">
        <v>1901</v>
      </c>
      <c r="AF46" s="1057">
        <v>44196</v>
      </c>
    </row>
    <row r="47" spans="1:33" s="1186" customFormat="1" ht="72" x14ac:dyDescent="0.25">
      <c r="A47" s="1186">
        <v>44</v>
      </c>
      <c r="B47" s="1185">
        <v>1</v>
      </c>
      <c r="C47" s="1185"/>
      <c r="D47" s="1185"/>
      <c r="E47" s="1186" t="s">
        <v>2357</v>
      </c>
      <c r="F47" s="1187" t="s">
        <v>2358</v>
      </c>
      <c r="G47" s="1188" t="s">
        <v>33</v>
      </c>
      <c r="H47" s="1189" t="s">
        <v>2359</v>
      </c>
      <c r="I47" s="1190" t="s">
        <v>2360</v>
      </c>
      <c r="Q47" s="1191"/>
      <c r="R47" s="1191"/>
      <c r="S47" s="1192">
        <v>44856</v>
      </c>
      <c r="U47" s="1192">
        <v>44126</v>
      </c>
      <c r="V47" s="1192">
        <v>44126</v>
      </c>
      <c r="W47" s="1192">
        <v>44856</v>
      </c>
      <c r="X47" s="1193" t="s">
        <v>22</v>
      </c>
      <c r="AA47" s="1165"/>
      <c r="AE47" s="1193" t="s">
        <v>1811</v>
      </c>
    </row>
    <row r="48" spans="1:33" s="1045" customFormat="1" ht="105" x14ac:dyDescent="0.25">
      <c r="A48" s="1045">
        <v>45</v>
      </c>
      <c r="B48" s="1089">
        <v>45</v>
      </c>
      <c r="C48" s="1127" t="s">
        <v>2361</v>
      </c>
      <c r="D48" s="1113" t="s">
        <v>2362</v>
      </c>
      <c r="E48" s="1045" t="s">
        <v>2363</v>
      </c>
      <c r="F48" s="1048" t="s">
        <v>203</v>
      </c>
      <c r="G48" s="1077" t="s">
        <v>33</v>
      </c>
      <c r="H48" s="1214" t="s">
        <v>2364</v>
      </c>
      <c r="I48" s="1096" t="s">
        <v>934</v>
      </c>
      <c r="J48" s="1085">
        <v>800252836</v>
      </c>
      <c r="K48" s="1062">
        <v>3</v>
      </c>
      <c r="N48" s="1170" t="s">
        <v>2365</v>
      </c>
      <c r="O48" s="1045" t="s">
        <v>2366</v>
      </c>
      <c r="Q48" s="1163">
        <v>22169700</v>
      </c>
      <c r="R48" s="1163"/>
      <c r="S48" s="1057">
        <v>44196</v>
      </c>
      <c r="T48" s="1057">
        <v>44216</v>
      </c>
      <c r="U48" s="1057">
        <v>44158</v>
      </c>
      <c r="V48" s="1087"/>
      <c r="W48" s="1057">
        <v>44216</v>
      </c>
      <c r="X48" s="1082" t="s">
        <v>2367</v>
      </c>
      <c r="Y48" s="1045">
        <v>8220</v>
      </c>
      <c r="Z48" s="1057">
        <v>44144</v>
      </c>
      <c r="AA48" s="1045" t="s">
        <v>1953</v>
      </c>
      <c r="AB48" s="1084" t="s">
        <v>2337</v>
      </c>
      <c r="AC48" s="1059">
        <v>58520</v>
      </c>
      <c r="AD48" s="1056">
        <v>44159</v>
      </c>
      <c r="AE48" s="1060" t="s">
        <v>1880</v>
      </c>
    </row>
    <row r="49" spans="1:33" s="1045" customFormat="1" ht="105" x14ac:dyDescent="0.25">
      <c r="A49" s="1045">
        <v>46</v>
      </c>
      <c r="B49" s="1089">
        <v>46</v>
      </c>
      <c r="C49" s="1114" t="s">
        <v>2368</v>
      </c>
      <c r="D49" s="1113" t="s">
        <v>2369</v>
      </c>
      <c r="E49" s="1045" t="s">
        <v>2370</v>
      </c>
      <c r="F49" s="1048" t="s">
        <v>203</v>
      </c>
      <c r="G49" s="1045" t="s">
        <v>33</v>
      </c>
      <c r="H49" s="1215" t="s">
        <v>2371</v>
      </c>
      <c r="I49" s="1067" t="s">
        <v>114</v>
      </c>
      <c r="J49" s="1085">
        <v>900173404</v>
      </c>
      <c r="K49" s="1062">
        <v>9</v>
      </c>
      <c r="N49" s="1107" t="s">
        <v>2372</v>
      </c>
      <c r="O49" s="1045" t="s">
        <v>2373</v>
      </c>
      <c r="P49" s="1077"/>
      <c r="Q49" s="1163">
        <v>75830800</v>
      </c>
      <c r="R49" s="1162"/>
      <c r="S49" s="1057">
        <v>44196</v>
      </c>
      <c r="U49" s="1056">
        <v>44158</v>
      </c>
      <c r="V49" s="1087"/>
      <c r="W49" s="1057">
        <v>44196</v>
      </c>
      <c r="X49" s="1082" t="s">
        <v>2374</v>
      </c>
      <c r="Y49" s="1045">
        <v>8120</v>
      </c>
      <c r="Z49" s="1130">
        <v>44144</v>
      </c>
      <c r="AA49" s="1077" t="s">
        <v>1953</v>
      </c>
      <c r="AB49" s="1084" t="s">
        <v>2337</v>
      </c>
      <c r="AC49" s="1094">
        <v>58920</v>
      </c>
      <c r="AD49" s="1056">
        <v>44161</v>
      </c>
      <c r="AE49" s="1060" t="s">
        <v>1880</v>
      </c>
    </row>
    <row r="50" spans="1:33" s="1045" customFormat="1" ht="120" x14ac:dyDescent="0.25">
      <c r="A50" s="1045">
        <v>47</v>
      </c>
      <c r="B50" s="1089">
        <v>47</v>
      </c>
      <c r="C50" s="1114" t="s">
        <v>2375</v>
      </c>
      <c r="D50" s="1113" t="s">
        <v>2376</v>
      </c>
      <c r="E50" s="1045" t="s">
        <v>2377</v>
      </c>
      <c r="F50" s="1048" t="s">
        <v>68</v>
      </c>
      <c r="G50" s="1174" t="s">
        <v>69</v>
      </c>
      <c r="H50" s="1175" t="s">
        <v>2378</v>
      </c>
      <c r="I50" s="1067" t="s">
        <v>2379</v>
      </c>
      <c r="J50" s="1085">
        <v>900521780</v>
      </c>
      <c r="K50" s="1062">
        <v>7</v>
      </c>
      <c r="M50" s="1077"/>
      <c r="N50" s="1105" t="s">
        <v>2380</v>
      </c>
      <c r="O50" s="1176" t="s">
        <v>2381</v>
      </c>
      <c r="P50" s="1062"/>
      <c r="Q50" s="1163">
        <v>4391100</v>
      </c>
      <c r="R50" s="1163"/>
      <c r="S50" s="1057">
        <v>44180</v>
      </c>
      <c r="U50" s="1057">
        <v>44158</v>
      </c>
      <c r="V50" s="1056">
        <v>44162</v>
      </c>
      <c r="W50" s="1057">
        <v>44180</v>
      </c>
      <c r="X50" s="1082" t="s">
        <v>2382</v>
      </c>
      <c r="Y50" s="1045">
        <v>8020</v>
      </c>
      <c r="Z50" s="1130">
        <v>44139</v>
      </c>
      <c r="AA50" s="1084" t="s">
        <v>2383</v>
      </c>
      <c r="AB50" s="1177" t="s">
        <v>2384</v>
      </c>
      <c r="AC50" s="1059">
        <v>61520</v>
      </c>
      <c r="AD50" s="1056">
        <v>44161</v>
      </c>
      <c r="AE50" s="1178" t="s">
        <v>2385</v>
      </c>
    </row>
    <row r="51" spans="1:33" s="1045" customFormat="1" ht="195" x14ac:dyDescent="0.25">
      <c r="A51" s="1045">
        <v>48</v>
      </c>
      <c r="B51" s="1083">
        <v>48</v>
      </c>
      <c r="C51" s="1111" t="s">
        <v>2386</v>
      </c>
      <c r="D51" s="1107" t="s">
        <v>2387</v>
      </c>
      <c r="E51" s="1045" t="s">
        <v>2388</v>
      </c>
      <c r="F51" s="1048" t="s">
        <v>203</v>
      </c>
      <c r="G51" s="1077" t="s">
        <v>33</v>
      </c>
      <c r="H51" s="1172" t="s">
        <v>2389</v>
      </c>
      <c r="I51" s="1179" t="s">
        <v>2390</v>
      </c>
      <c r="J51" s="1085">
        <v>901422127</v>
      </c>
      <c r="K51" s="1045">
        <v>6</v>
      </c>
      <c r="N51" s="1107" t="s">
        <v>2391</v>
      </c>
      <c r="O51" s="1084" t="s">
        <v>2392</v>
      </c>
      <c r="Q51" s="1163">
        <v>11900000</v>
      </c>
      <c r="R51" s="1163"/>
      <c r="S51" s="1057">
        <v>44196</v>
      </c>
      <c r="U51" s="1057">
        <v>44161</v>
      </c>
      <c r="V51" s="1056">
        <v>44165</v>
      </c>
      <c r="W51" s="1057">
        <v>44196</v>
      </c>
      <c r="X51" s="1082" t="s">
        <v>2393</v>
      </c>
      <c r="Y51" s="1045">
        <v>8420</v>
      </c>
      <c r="Z51" s="1057">
        <v>44153</v>
      </c>
      <c r="AA51" s="1165" t="s">
        <v>2394</v>
      </c>
      <c r="AB51" s="1180" t="s">
        <v>2395</v>
      </c>
      <c r="AC51" s="1094">
        <v>61320</v>
      </c>
      <c r="AD51" s="1056">
        <v>44161</v>
      </c>
      <c r="AE51" s="1060" t="s">
        <v>1822</v>
      </c>
    </row>
    <row r="52" spans="1:33" s="1045" customFormat="1" ht="195" x14ac:dyDescent="0.25">
      <c r="A52" s="1045">
        <v>49</v>
      </c>
      <c r="B52" s="1083">
        <v>49</v>
      </c>
      <c r="C52" s="1111" t="s">
        <v>2396</v>
      </c>
      <c r="D52" s="1107" t="s">
        <v>2397</v>
      </c>
      <c r="E52" s="1045" t="s">
        <v>2398</v>
      </c>
      <c r="F52" s="1048" t="s">
        <v>203</v>
      </c>
      <c r="G52" s="1077" t="s">
        <v>33</v>
      </c>
      <c r="H52" s="1172" t="s">
        <v>2399</v>
      </c>
      <c r="I52" s="1090" t="s">
        <v>2400</v>
      </c>
      <c r="J52" s="1085">
        <v>1019117814</v>
      </c>
      <c r="K52" s="1045">
        <v>2</v>
      </c>
      <c r="N52" s="1107" t="s">
        <v>2401</v>
      </c>
      <c r="O52" s="1084" t="s">
        <v>2402</v>
      </c>
      <c r="Q52" s="1163">
        <v>2700000</v>
      </c>
      <c r="R52" s="1163"/>
      <c r="S52" s="1057">
        <v>44189</v>
      </c>
      <c r="U52" s="1057">
        <v>44161</v>
      </c>
      <c r="V52" s="1056">
        <v>44161</v>
      </c>
      <c r="W52" s="1057">
        <v>44189</v>
      </c>
      <c r="X52" s="1060" t="s">
        <v>22</v>
      </c>
      <c r="Y52" s="1045">
        <v>9220</v>
      </c>
      <c r="Z52" s="1057">
        <v>44160</v>
      </c>
      <c r="AA52" s="1165" t="s">
        <v>2403</v>
      </c>
      <c r="AB52" s="1180" t="s">
        <v>2404</v>
      </c>
      <c r="AC52" s="1094">
        <v>61420</v>
      </c>
      <c r="AD52" s="1056">
        <v>44161</v>
      </c>
      <c r="AE52" s="1060" t="s">
        <v>1822</v>
      </c>
    </row>
    <row r="53" spans="1:33" s="1045" customFormat="1" ht="195" x14ac:dyDescent="0.25">
      <c r="A53" s="1045">
        <v>50</v>
      </c>
      <c r="B53" s="1083">
        <v>50</v>
      </c>
      <c r="C53" s="1111" t="s">
        <v>2405</v>
      </c>
      <c r="D53" s="1107" t="s">
        <v>2406</v>
      </c>
      <c r="E53" s="1045" t="s">
        <v>2407</v>
      </c>
      <c r="F53" s="1048" t="s">
        <v>203</v>
      </c>
      <c r="G53" s="1045" t="s">
        <v>33</v>
      </c>
      <c r="H53" s="1184" t="s">
        <v>455</v>
      </c>
      <c r="I53" s="1048" t="s">
        <v>2408</v>
      </c>
      <c r="J53" s="1085">
        <v>900062917</v>
      </c>
      <c r="K53" s="1045">
        <v>9</v>
      </c>
      <c r="N53" s="1107" t="s">
        <v>2409</v>
      </c>
      <c r="O53" s="1045" t="s">
        <v>2410</v>
      </c>
      <c r="P53" s="1045">
        <v>4722005</v>
      </c>
      <c r="Q53" s="1163">
        <v>138764711</v>
      </c>
      <c r="R53" s="1163"/>
      <c r="S53" s="1057">
        <v>44773</v>
      </c>
      <c r="U53" s="1057">
        <v>44162</v>
      </c>
      <c r="V53" s="1056">
        <v>44172</v>
      </c>
      <c r="W53" s="1057">
        <v>44773</v>
      </c>
      <c r="X53" s="1082" t="s">
        <v>2411</v>
      </c>
      <c r="Y53" s="1045">
        <v>5020</v>
      </c>
      <c r="Z53" s="1056">
        <v>43943</v>
      </c>
      <c r="AA53" s="1076" t="s">
        <v>2412</v>
      </c>
      <c r="AB53" s="1076" t="s">
        <v>2413</v>
      </c>
      <c r="AC53" s="1059">
        <v>61620</v>
      </c>
      <c r="AD53" s="1056">
        <v>44165</v>
      </c>
      <c r="AE53" s="1060" t="s">
        <v>1945</v>
      </c>
    </row>
    <row r="54" spans="1:33" s="1045" customFormat="1" ht="105" x14ac:dyDescent="0.25">
      <c r="A54" s="1045">
        <v>51</v>
      </c>
      <c r="B54" s="1083">
        <v>51</v>
      </c>
      <c r="C54" s="1111" t="s">
        <v>2414</v>
      </c>
      <c r="D54" s="1107" t="s">
        <v>2415</v>
      </c>
      <c r="E54" s="1045" t="s">
        <v>2416</v>
      </c>
      <c r="F54" s="1048" t="s">
        <v>68</v>
      </c>
      <c r="G54" s="1165" t="s">
        <v>1283</v>
      </c>
      <c r="H54" s="1195" t="s">
        <v>2417</v>
      </c>
      <c r="I54" s="1090" t="s">
        <v>2418</v>
      </c>
      <c r="J54" s="1085">
        <v>900204272</v>
      </c>
      <c r="K54" s="1045">
        <v>8</v>
      </c>
      <c r="N54" s="1170" t="s">
        <v>2419</v>
      </c>
      <c r="O54" s="1084" t="s">
        <v>2420</v>
      </c>
      <c r="Q54" s="1163">
        <v>30299999</v>
      </c>
      <c r="R54" s="1163"/>
      <c r="S54" s="1057">
        <v>44183</v>
      </c>
      <c r="U54" s="1056">
        <v>44165</v>
      </c>
      <c r="V54" s="1087"/>
      <c r="W54" s="1057">
        <v>44183</v>
      </c>
      <c r="X54" s="1082" t="s">
        <v>2421</v>
      </c>
      <c r="Y54" s="1045">
        <v>7720</v>
      </c>
      <c r="Z54" s="1198">
        <v>44131</v>
      </c>
      <c r="AA54" s="1165" t="s">
        <v>2422</v>
      </c>
      <c r="AB54" s="1196" t="s">
        <v>2423</v>
      </c>
      <c r="AC54" s="1094">
        <v>62620</v>
      </c>
      <c r="AD54" s="1056">
        <v>44168</v>
      </c>
      <c r="AE54" s="1060" t="s">
        <v>1880</v>
      </c>
    </row>
    <row r="55" spans="1:33" s="1045" customFormat="1" ht="105" x14ac:dyDescent="0.25">
      <c r="A55" s="1045">
        <v>52</v>
      </c>
      <c r="B55" s="1083">
        <v>52</v>
      </c>
      <c r="C55" s="1111" t="s">
        <v>2424</v>
      </c>
      <c r="D55" s="1107" t="s">
        <v>2425</v>
      </c>
      <c r="E55" s="1045" t="s">
        <v>2426</v>
      </c>
      <c r="F55" s="1048" t="s">
        <v>203</v>
      </c>
      <c r="G55" s="1077" t="s">
        <v>33</v>
      </c>
      <c r="H55" s="1195" t="s">
        <v>2427</v>
      </c>
      <c r="I55" s="1090" t="s">
        <v>1867</v>
      </c>
      <c r="J55" s="1085">
        <v>79437341</v>
      </c>
      <c r="K55" s="1045">
        <v>0</v>
      </c>
      <c r="N55" s="1200" t="s">
        <v>2428</v>
      </c>
      <c r="O55" s="1084" t="s">
        <v>2429</v>
      </c>
      <c r="P55" s="1062"/>
      <c r="Q55" s="1163">
        <v>1440000</v>
      </c>
      <c r="R55" s="1163"/>
      <c r="S55" s="1057">
        <v>44183</v>
      </c>
      <c r="U55" s="1056">
        <v>44165</v>
      </c>
      <c r="V55" s="1056">
        <v>44168</v>
      </c>
      <c r="W55" s="1057">
        <v>44183</v>
      </c>
      <c r="X55" s="1060" t="s">
        <v>22</v>
      </c>
      <c r="Y55" s="1045">
        <v>9020</v>
      </c>
      <c r="Z55" s="1130">
        <v>44160</v>
      </c>
      <c r="AA55" s="1077" t="s">
        <v>2430</v>
      </c>
      <c r="AB55" s="1045" t="s">
        <v>2395</v>
      </c>
      <c r="AC55" s="1094">
        <v>61720</v>
      </c>
      <c r="AD55" s="1056">
        <v>44166</v>
      </c>
      <c r="AE55" s="1060" t="s">
        <v>1901</v>
      </c>
    </row>
    <row r="56" spans="1:33" s="1045" customFormat="1" ht="105" x14ac:dyDescent="0.25">
      <c r="A56" s="1045">
        <v>53</v>
      </c>
      <c r="B56" s="1083">
        <v>53</v>
      </c>
      <c r="C56" s="1111" t="s">
        <v>2431</v>
      </c>
      <c r="D56" s="1107" t="s">
        <v>2432</v>
      </c>
      <c r="E56" s="1045" t="s">
        <v>2433</v>
      </c>
      <c r="F56" s="1067" t="s">
        <v>68</v>
      </c>
      <c r="G56" s="1077" t="s">
        <v>33</v>
      </c>
      <c r="H56" s="1201" t="s">
        <v>2434</v>
      </c>
      <c r="I56" s="1202" t="s">
        <v>2435</v>
      </c>
      <c r="J56" s="1085">
        <v>830084433</v>
      </c>
      <c r="K56" s="1062">
        <v>1</v>
      </c>
      <c r="N56" s="1107" t="s">
        <v>2436</v>
      </c>
      <c r="O56" s="1204" t="s">
        <v>2437</v>
      </c>
      <c r="P56" s="1034">
        <v>3790300</v>
      </c>
      <c r="Q56" s="1162">
        <v>13999998</v>
      </c>
      <c r="R56" s="1162"/>
      <c r="S56" s="1057">
        <v>44196</v>
      </c>
      <c r="U56" s="1056">
        <v>44166</v>
      </c>
      <c r="V56" s="1064"/>
      <c r="W56" s="1057">
        <v>44196</v>
      </c>
      <c r="X56" s="1082" t="s">
        <v>2438</v>
      </c>
      <c r="Y56" s="1045">
        <v>8720</v>
      </c>
      <c r="Z56" s="1077"/>
      <c r="AA56" s="1077" t="s">
        <v>2439</v>
      </c>
      <c r="AB56" s="1203" t="s">
        <v>2440</v>
      </c>
      <c r="AC56" s="1094">
        <v>62720</v>
      </c>
      <c r="AD56" s="1056">
        <v>44169</v>
      </c>
      <c r="AE56" s="1060" t="s">
        <v>1880</v>
      </c>
    </row>
    <row r="57" spans="1:33" s="1045" customFormat="1" ht="105" x14ac:dyDescent="0.25">
      <c r="A57" s="1045">
        <v>54</v>
      </c>
      <c r="B57" s="1089">
        <v>54</v>
      </c>
      <c r="C57" s="1114" t="s">
        <v>2441</v>
      </c>
      <c r="D57" s="1126" t="s">
        <v>2442</v>
      </c>
      <c r="E57" s="1045" t="s">
        <v>2443</v>
      </c>
      <c r="F57" s="1090" t="s">
        <v>68</v>
      </c>
      <c r="G57" s="1077" t="s">
        <v>33</v>
      </c>
      <c r="H57" s="1195" t="s">
        <v>2444</v>
      </c>
      <c r="I57" s="1090" t="s">
        <v>2445</v>
      </c>
      <c r="J57" s="1085">
        <v>830111209</v>
      </c>
      <c r="K57" s="1045">
        <v>1</v>
      </c>
      <c r="N57" s="1105" t="s">
        <v>2446</v>
      </c>
      <c r="O57" s="1165" t="s">
        <v>2447</v>
      </c>
      <c r="P57" s="1206" t="s">
        <v>2448</v>
      </c>
      <c r="Q57" s="1162">
        <v>18293870</v>
      </c>
      <c r="R57" s="1162"/>
      <c r="S57" s="1057">
        <v>44196</v>
      </c>
      <c r="U57" s="1056">
        <v>44162</v>
      </c>
      <c r="V57" s="1087"/>
      <c r="W57" s="1057">
        <v>44196</v>
      </c>
      <c r="X57" s="1082" t="s">
        <v>2449</v>
      </c>
      <c r="Y57" s="1045">
        <v>9120</v>
      </c>
      <c r="Z57" s="1130">
        <v>44160</v>
      </c>
      <c r="AA57" s="1077" t="s">
        <v>2450</v>
      </c>
      <c r="AB57" s="1196" t="s">
        <v>2451</v>
      </c>
      <c r="AC57" s="1062">
        <v>62220</v>
      </c>
      <c r="AD57" s="1057">
        <v>44167</v>
      </c>
      <c r="AE57" s="1060" t="s">
        <v>1880</v>
      </c>
    </row>
    <row r="58" spans="1:33" s="1045" customFormat="1" ht="180" x14ac:dyDescent="0.25">
      <c r="A58" s="1045">
        <v>55</v>
      </c>
      <c r="B58" s="1083">
        <v>55</v>
      </c>
      <c r="C58" s="1111" t="s">
        <v>2452</v>
      </c>
      <c r="D58" s="1107" t="s">
        <v>2453</v>
      </c>
      <c r="E58" s="1045" t="s">
        <v>2454</v>
      </c>
      <c r="F58" s="1048" t="s">
        <v>68</v>
      </c>
      <c r="G58" s="1084" t="s">
        <v>69</v>
      </c>
      <c r="H58" s="1195" t="s">
        <v>2455</v>
      </c>
      <c r="I58" s="1090" t="s">
        <v>2456</v>
      </c>
      <c r="J58" s="1052">
        <v>830102669</v>
      </c>
      <c r="K58" s="1045">
        <v>6</v>
      </c>
      <c r="N58" s="1105" t="s">
        <v>2457</v>
      </c>
      <c r="O58" s="1165" t="s">
        <v>2458</v>
      </c>
      <c r="P58" s="1034">
        <v>3153387636</v>
      </c>
      <c r="Q58" s="1163">
        <v>1118600</v>
      </c>
      <c r="R58" s="1163"/>
      <c r="S58" s="1057">
        <v>44179</v>
      </c>
      <c r="U58" s="1057">
        <v>44167</v>
      </c>
      <c r="V58" s="1056">
        <v>44174</v>
      </c>
      <c r="W58" s="1057">
        <v>44179</v>
      </c>
      <c r="X58" s="1082" t="s">
        <v>2459</v>
      </c>
      <c r="Y58" s="1045">
        <v>7620</v>
      </c>
      <c r="Z58" s="1057">
        <v>44127</v>
      </c>
      <c r="AA58" s="1165" t="s">
        <v>2460</v>
      </c>
      <c r="AB58" s="1084" t="s">
        <v>2461</v>
      </c>
      <c r="AC58" s="1045">
        <v>62420</v>
      </c>
      <c r="AD58" s="1057">
        <v>44168</v>
      </c>
      <c r="AE58" s="1060" t="s">
        <v>1901</v>
      </c>
    </row>
    <row r="59" spans="1:33" s="1045" customFormat="1" ht="135" x14ac:dyDescent="0.25">
      <c r="A59" s="1045">
        <v>56</v>
      </c>
      <c r="B59" s="1083">
        <v>56</v>
      </c>
      <c r="C59" s="1111" t="s">
        <v>2462</v>
      </c>
      <c r="D59" s="1107" t="s">
        <v>2463</v>
      </c>
      <c r="E59" s="1045" t="s">
        <v>2464</v>
      </c>
      <c r="F59" s="1048" t="s">
        <v>203</v>
      </c>
      <c r="G59" s="1045" t="s">
        <v>33</v>
      </c>
      <c r="H59" s="1195" t="s">
        <v>2465</v>
      </c>
      <c r="I59" s="1090" t="s">
        <v>2466</v>
      </c>
      <c r="J59" s="1207">
        <v>80232344</v>
      </c>
      <c r="K59" s="1045">
        <v>5</v>
      </c>
      <c r="N59" s="1170" t="s">
        <v>2467</v>
      </c>
      <c r="O59" s="1084" t="s">
        <v>2468</v>
      </c>
      <c r="P59" s="1045">
        <v>3016094826</v>
      </c>
      <c r="Q59" s="1163">
        <v>23812500</v>
      </c>
      <c r="R59" s="1163"/>
      <c r="S59" s="1057">
        <v>44196</v>
      </c>
      <c r="U59" s="1057">
        <v>44168</v>
      </c>
      <c r="V59" s="1087"/>
      <c r="W59" s="1057">
        <v>44196</v>
      </c>
      <c r="X59" s="1060" t="s">
        <v>22</v>
      </c>
      <c r="Y59" s="1045">
        <v>8920</v>
      </c>
      <c r="Z59" s="1057">
        <v>44159</v>
      </c>
      <c r="AA59" s="1045" t="s">
        <v>1729</v>
      </c>
      <c r="AB59" s="1084" t="s">
        <v>2469</v>
      </c>
      <c r="AC59" s="1059">
        <v>62520</v>
      </c>
      <c r="AD59" s="1056">
        <v>44168</v>
      </c>
      <c r="AE59" s="1060" t="s">
        <v>1880</v>
      </c>
    </row>
    <row r="60" spans="1:33" s="1045" customFormat="1" ht="105" x14ac:dyDescent="0.25">
      <c r="A60" s="1045">
        <v>57</v>
      </c>
      <c r="B60" s="1083">
        <v>57</v>
      </c>
      <c r="C60" s="1111" t="s">
        <v>2470</v>
      </c>
      <c r="D60" s="1107" t="s">
        <v>2471</v>
      </c>
      <c r="E60" s="1045" t="s">
        <v>2472</v>
      </c>
      <c r="F60" s="1048" t="s">
        <v>68</v>
      </c>
      <c r="G60" s="1165" t="s">
        <v>1283</v>
      </c>
      <c r="H60" s="1195" t="s">
        <v>2473</v>
      </c>
      <c r="I60" s="1096" t="s">
        <v>2474</v>
      </c>
      <c r="J60" s="1085">
        <v>891501783</v>
      </c>
      <c r="K60" s="1062">
        <v>1</v>
      </c>
      <c r="N60" s="1107" t="s">
        <v>2475</v>
      </c>
      <c r="O60" s="1084" t="s">
        <v>2476</v>
      </c>
      <c r="Q60" s="1163">
        <v>60400000</v>
      </c>
      <c r="R60" s="1163"/>
      <c r="S60" s="1057">
        <v>44183</v>
      </c>
      <c r="U60" s="1057">
        <v>44169</v>
      </c>
      <c r="V60" s="1087"/>
      <c r="W60" s="1057">
        <v>44183</v>
      </c>
      <c r="X60" s="1082" t="s">
        <v>2477</v>
      </c>
      <c r="Y60" s="1045">
        <v>7920</v>
      </c>
      <c r="Z60" s="1077"/>
      <c r="AA60" s="1165" t="s">
        <v>1953</v>
      </c>
      <c r="AB60" s="1084" t="s">
        <v>2337</v>
      </c>
      <c r="AC60" s="1094">
        <v>63120</v>
      </c>
      <c r="AD60" s="1056">
        <v>44174</v>
      </c>
      <c r="AE60" s="1060" t="s">
        <v>1880</v>
      </c>
    </row>
    <row r="61" spans="1:33" s="1045" customFormat="1" ht="105" x14ac:dyDescent="0.25">
      <c r="A61" s="1045">
        <v>58</v>
      </c>
      <c r="B61" s="1089">
        <v>58</v>
      </c>
      <c r="C61" s="1114" t="s">
        <v>2478</v>
      </c>
      <c r="D61" s="1113" t="s">
        <v>2479</v>
      </c>
      <c r="E61" s="1045" t="s">
        <v>2480</v>
      </c>
      <c r="F61" s="1048" t="s">
        <v>68</v>
      </c>
      <c r="G61" s="1174" t="s">
        <v>69</v>
      </c>
      <c r="H61" s="1201" t="s">
        <v>2481</v>
      </c>
      <c r="I61" s="1067" t="s">
        <v>2482</v>
      </c>
      <c r="J61" s="1085">
        <v>53010819</v>
      </c>
      <c r="K61" s="1062">
        <v>0</v>
      </c>
      <c r="M61" s="1077"/>
      <c r="N61" s="1107" t="s">
        <v>2483</v>
      </c>
      <c r="O61" s="1177" t="s">
        <v>2484</v>
      </c>
      <c r="P61" s="1177" t="s">
        <v>2485</v>
      </c>
      <c r="Q61" s="1162">
        <v>3408976</v>
      </c>
      <c r="R61" s="1163"/>
      <c r="S61" s="1045" t="s">
        <v>2486</v>
      </c>
      <c r="U61" s="1057">
        <v>44174</v>
      </c>
      <c r="V61" s="1056">
        <v>44175</v>
      </c>
      <c r="W61" s="1057">
        <v>44182</v>
      </c>
      <c r="X61" s="1060" t="s">
        <v>22</v>
      </c>
      <c r="Y61" s="1045">
        <v>9420</v>
      </c>
      <c r="Z61" s="1130">
        <v>44161</v>
      </c>
      <c r="AA61" s="1084" t="s">
        <v>2487</v>
      </c>
      <c r="AB61" s="1177" t="s">
        <v>2488</v>
      </c>
      <c r="AC61" s="1045">
        <v>63220</v>
      </c>
      <c r="AD61" s="1057">
        <v>44174</v>
      </c>
      <c r="AE61" s="1060" t="s">
        <v>1945</v>
      </c>
    </row>
    <row r="62" spans="1:33" s="1034" customFormat="1" ht="60" x14ac:dyDescent="0.25">
      <c r="A62" s="1034">
        <v>59</v>
      </c>
      <c r="B62" s="1224">
        <v>59</v>
      </c>
      <c r="C62" s="1224"/>
      <c r="D62" s="1224"/>
      <c r="E62" s="1212" t="s">
        <v>2489</v>
      </c>
      <c r="F62" s="1205" t="s">
        <v>203</v>
      </c>
      <c r="G62" s="1218" t="s">
        <v>2490</v>
      </c>
      <c r="H62" s="1225" t="s">
        <v>2491</v>
      </c>
      <c r="I62" s="1227" t="s">
        <v>2492</v>
      </c>
      <c r="J62" s="1194">
        <v>860051688</v>
      </c>
      <c r="K62" s="1034">
        <v>5</v>
      </c>
      <c r="M62" s="1199"/>
      <c r="N62" s="1106" t="s">
        <v>2493</v>
      </c>
      <c r="O62" s="1228" t="s">
        <v>2494</v>
      </c>
      <c r="P62" s="1212" t="s">
        <v>2495</v>
      </c>
      <c r="Q62" s="1217">
        <v>3290422.28</v>
      </c>
      <c r="R62" s="1230"/>
      <c r="S62" s="1081">
        <v>44193</v>
      </c>
      <c r="U62" s="1081">
        <v>44181</v>
      </c>
      <c r="V62" s="1229">
        <v>44182</v>
      </c>
      <c r="W62" s="1081">
        <v>44193</v>
      </c>
      <c r="X62" s="1173" t="s">
        <v>22</v>
      </c>
      <c r="Y62" s="1034">
        <v>8820</v>
      </c>
      <c r="Z62" s="1216">
        <v>44159</v>
      </c>
      <c r="AA62" s="1226" t="s">
        <v>2496</v>
      </c>
      <c r="AB62" s="1212" t="s">
        <v>2497</v>
      </c>
      <c r="AC62" s="1197">
        <v>64320</v>
      </c>
      <c r="AD62" s="1081">
        <v>44182</v>
      </c>
      <c r="AE62" s="1173" t="s">
        <v>1901</v>
      </c>
    </row>
    <row r="63" spans="1:33" x14ac:dyDescent="0.25">
      <c r="AF63" s="793"/>
      <c r="AG63" s="793"/>
    </row>
    <row r="64" spans="1:33" x14ac:dyDescent="0.25">
      <c r="AF64" s="793"/>
      <c r="AG64" s="793"/>
    </row>
    <row r="65" spans="32:33" x14ac:dyDescent="0.25">
      <c r="AF65" s="793"/>
      <c r="AG65" s="793"/>
    </row>
    <row r="66" spans="32:33" x14ac:dyDescent="0.25">
      <c r="AF66" s="793"/>
      <c r="AG66" s="793"/>
    </row>
    <row r="67" spans="32:33" x14ac:dyDescent="0.25">
      <c r="AF67" s="793"/>
      <c r="AG67" s="793"/>
    </row>
    <row r="68" spans="32:33" x14ac:dyDescent="0.25">
      <c r="AF68" s="793"/>
      <c r="AG68" s="793"/>
    </row>
    <row r="69" spans="32:33" x14ac:dyDescent="0.25">
      <c r="AF69" s="793"/>
      <c r="AG69" s="793"/>
    </row>
    <row r="70" spans="32:33" x14ac:dyDescent="0.25">
      <c r="AF70" s="793"/>
      <c r="AG70" s="793"/>
    </row>
    <row r="71" spans="32:33" x14ac:dyDescent="0.25">
      <c r="AF71" s="793"/>
      <c r="AG71" s="793"/>
    </row>
    <row r="72" spans="32:33" x14ac:dyDescent="0.25">
      <c r="AF72" s="793"/>
      <c r="AG72" s="793"/>
    </row>
    <row r="73" spans="32:33" x14ac:dyDescent="0.25">
      <c r="AF73" s="793"/>
      <c r="AG73" s="793"/>
    </row>
    <row r="74" spans="32:33" x14ac:dyDescent="0.25">
      <c r="AF74" s="793"/>
      <c r="AG74" s="793"/>
    </row>
    <row r="75" spans="32:33" x14ac:dyDescent="0.25">
      <c r="AF75" s="793"/>
      <c r="AG75" s="793"/>
    </row>
    <row r="76" spans="32:33" x14ac:dyDescent="0.25">
      <c r="AF76" s="793"/>
      <c r="AG76" s="793"/>
    </row>
    <row r="77" spans="32:33" x14ac:dyDescent="0.25">
      <c r="AF77" s="793"/>
      <c r="AG77" s="793"/>
    </row>
  </sheetData>
  <autoFilter ref="A1:AF46" xr:uid="{DBF6C095-CE6F-49B5-A0E5-A923AD57AB00}"/>
  <phoneticPr fontId="59" type="noConversion"/>
  <hyperlinks>
    <hyperlink ref="D3" r:id="rId1" display="https://www.secop.gov.co/CO1ContractsManagement/Tendering/ProcurementContractEdit/View?docUniqueIdentifier=CO1.PCCNTR.1284541&amp;prevCtxUrl=https%3a%2f%2fwww.secop.gov.co%2fCO1ContractsManagement%2fTendering%2fProcurementContractManagement%2fIndex&amp;prevCtxLbl=Contratos+" xr:uid="{318F7115-C0C5-4728-AC26-129267CEAA3B}"/>
    <hyperlink ref="D4" r:id="rId2" display="https://www.secop.gov.co/CO1ContractsManagement/Tendering/ProcurementContractEdit/View?docUniqueIdentifier=CO1.PCCNTR.1289820&amp;prevCtxUrl=https%3a%2f%2fwww.secop.gov.co%2fCO1ContractsManagement%2fTendering%2fProcurementContractManagement%2fIndex&amp;prevCtxLbl=Contratos+" xr:uid="{49E187D9-1375-4ACA-8C36-2D2A8FD1EAC5}"/>
    <hyperlink ref="D6" r:id="rId3" display="https://www.secop.gov.co/CO1ContractsManagement/Tendering/ProcurementContractEdit/View?docUniqueIdentifier=CO1.PCCNTR.1290875&amp;prevCtxUrl=https%3a%2f%2fwww.secop.gov.co%2fCO1ContractsManagement%2fTendering%2fProcurementContractManagement%2fIndex&amp;prevCtxLbl=Contratos+" xr:uid="{7E84DBD0-D9AB-4FE2-9510-736DD97AB630}"/>
    <hyperlink ref="D7" r:id="rId4" display="https://www.secop.gov.co/CO1ContractsManagement/Tendering/ProcurementContractEdit/View?docUniqueIdentifier=CO1.PCCNTR.1317617&amp;prevCtxUrl=https%3a%2f%2fwww.secop.gov.co%2fCO1ContractsManagement%2fTendering%2fProcurementContractManagement%2fIndex&amp;prevCtxLbl=Contratos+" xr:uid="{00F79466-CAAC-41A7-B165-86B92E2AA3D7}"/>
    <hyperlink ref="D8" r:id="rId5" display="https://www.secop.gov.co/CO1ContractsManagement/Tendering/ProcurementContractEdit/View?docUniqueIdentifier=CO1.PCCNTR.1321239&amp;prevCtxUrl=https%3a%2f%2fwww.secop.gov.co%2fCO1ContractsManagement%2fTendering%2fProcurementContractManagement%2fIndex&amp;prevCtxLbl=Contratos+" xr:uid="{4B86FD9E-0D1E-4A9A-BD15-2B5ACFD0C844}"/>
    <hyperlink ref="D9" r:id="rId6" display="https://www.secop.gov.co/CO1ContractsManagement/Tendering/ProcurementContractEdit/View?docUniqueIdentifier=CO1.PCCNTR.1329262&amp;prevCtxUrl=https%3a%2f%2fwww.secop.gov.co%2fCO1ContractsManagement%2fTendering%2fProcurementContractManagement%2fIndex&amp;prevCtxLbl=Contratos+" xr:uid="{070ED4EC-D6AB-4A76-A825-25CABA14F7DC}"/>
    <hyperlink ref="D10" r:id="rId7" display="https://www.secop.gov.co/CO1ContractsManagement/Tendering/ProcurementContractEdit/View?docUniqueIdentifier=CO1.PCCNTR.1361219&amp;prevCtxUrl=https%3a%2f%2fwww.secop.gov.co%2fCO1ContractsManagement%2fTendering%2fProcurementContractManagement%2fIndex&amp;prevCtxLbl=Contratos+" xr:uid="{9C32AEA0-8A92-4311-A4CB-6C38B85510A1}"/>
    <hyperlink ref="D11" r:id="rId8" display="https://www.secop.gov.co/CO1ContractsManagement/Tendering/ProcurementContractEdit/View?docUniqueIdentifier=CO1.PCCNTR.1363230&amp;prevCtxUrl=https%3a%2f%2fwww.secop.gov.co%2fCO1ContractsManagement%2fTendering%2fProcurementContractManagement%2fIndex&amp;prevCtxLbl=Contratos+" xr:uid="{EC4A3A57-5D37-4D64-8EBE-4E37A31A7E71}"/>
    <hyperlink ref="D13" r:id="rId9" display="https://www.secop.gov.co/CO1ContractsManagement/Tendering/ProcurementContractEdit/View?docUniqueIdentifier=CO1.PCCNTR.1387287&amp;prevCtxUrl=https%3a%2f%2fwww.secop.gov.co%2fCO1ContractsManagement%2fTendering%2fProcurementContractManagement%2fIndex&amp;prevCtxLbl=Contratos+" xr:uid="{AC85828A-C5AB-4284-9CC6-BD34B249DED4}"/>
    <hyperlink ref="D14" r:id="rId10" display="https://www.secop.gov.co/CO1ContractsManagement/Tendering/ProcurementContractEdit/View?docUniqueIdentifier=CO1.PCCNTR.1402110&amp;prevCtxUrl=https%3a%2f%2fwww.secop.gov.co%2fCO1ContractsManagement%2fTendering%2fProcurementContractManagement%2fIndex&amp;prevCtxLbl=Contratos+" xr:uid="{5CEA3F4B-EBC7-434D-9EAC-DD825945F9C0}"/>
    <hyperlink ref="D15" r:id="rId11" display="https://www.secop.gov.co/CO1ContractsManagement/Tendering/ProcurementContractEdit/View?docUniqueIdentifier=CO1.PCCNTR.1421552&amp;prevCtxUrl=https%3a%2f%2fwww.secop.gov.co%2fCO1ContractsManagement%2fTendering%2fProcurementContractManagement%2fIndex&amp;prevCtxLbl=Contratos+" xr:uid="{7A46F08B-25F1-4E48-B19A-221007E9ED09}"/>
    <hyperlink ref="D16" r:id="rId12" display="https://www.secop.gov.co/CO1ContractsManagement/Tendering/ProcurementContractEdit/View?docUniqueIdentifier=CO1.PCCNTR.1421364&amp;prevCtxUrl=https%3a%2f%2fwww.secop.gov.co%2fCO1ContractsManagement%2fTendering%2fProcurementContractManagement%2fIndex&amp;prevCtxLbl=Contratos+" xr:uid="{A85013A9-32D8-4397-8E55-426252A97C82}"/>
    <hyperlink ref="D18" r:id="rId13" display="https://www.secop.gov.co/CO1ContractsManagement/Tendering/ProcurementContractEdit/View?docUniqueIdentifier=CO1.PCCNTR.1422932&amp;prevCtxUrl=https%3a%2f%2fwww.secop.gov.co%2fCO1ContractsManagement%2fTendering%2fProcurementContractManagement%2fIndex&amp;prevCtxLbl=Contratos+" xr:uid="{A89E3D2F-E8A8-4E40-8BA4-2612517C9A6A}"/>
    <hyperlink ref="D19" r:id="rId14" display="https://www.secop.gov.co/CO1ContractsManagement/Tendering/ProcurementContractEdit/View?docUniqueIdentifier=CO1.PCCNTR.1423358&amp;prevCtxUrl=https%3a%2f%2fwww.secop.gov.co%2fCO1ContractsManagement%2fTendering%2fProcurementContractManagement%2fIndex&amp;prevCtxLbl=Contratos+" xr:uid="{60611C04-FE99-4F8F-9979-8BC989DB9AF5}"/>
    <hyperlink ref="D20" r:id="rId15" display="https://www.secop.gov.co/CO1ContractsManagement/Tendering/ProcurementContractEdit/View?docUniqueIdentifier=CO1.PCCNTR.1431793&amp;prevCtxUrl=https%3a%2f%2fwww.secop.gov.co%2fCO1ContractsManagement%2fTendering%2fProcurementContractManagement%2fIndex&amp;prevCtxLbl=Contratos+" xr:uid="{26C0899A-8646-4897-A409-5FE9399520E7}"/>
    <hyperlink ref="D22" r:id="rId16" display="https://www.secop.gov.co/CO1ContractsManagement/Tendering/ProcurementContractEdit/View?docUniqueIdentifier=CO1.PCCNTR.1443387&amp;prevCtxUrl=https%3a%2f%2fwww.secop.gov.co%2fCO1ContractsManagement%2fTendering%2fProcurementContractManagement%2fIndex&amp;prevCtxLbl=Contratos+" xr:uid="{0D87B346-82EA-46FD-AD02-E858C0334C82}"/>
    <hyperlink ref="D23" r:id="rId17" display="https://www.secop.gov.co/CO1ContractsManagement/Tendering/ProcurementContractEdit/View?docUniqueIdentifier=CO1.PCCNTR.1456403&amp;prevCtxUrl=https%3a%2f%2fwww.secop.gov.co%2fCO1ContractsManagement%2fTendering%2fProcurementContractManagement%2fIndex&amp;prevCtxLbl=Contratos+" xr:uid="{19795752-4522-4995-B17E-A75A943A7662}"/>
    <hyperlink ref="D24" r:id="rId18" display="https://www.secop.gov.co/CO1ContractsManagement/Tendering/ProcurementContractEdit/View?docUniqueIdentifier=CO1.PCCNTR.1457454&amp;prevCtxUrl=https%3a%2f%2fwww.secop.gov.co%2fCO1ContractsManagement%2fTendering%2fProcurementContractManagement%2fIndex&amp;prevCtxLbl=Contratos+" xr:uid="{1F9C19A9-1F46-4AB3-9783-F4A43A38A260}"/>
    <hyperlink ref="D25" r:id="rId19" display="https://www.secop.gov.co/CO1ContractsManagement/Tendering/ProcurementContractEdit/View?docUniqueIdentifier=CO1.PCCNTR.1459749&amp;prevCtxUrl=https%3a%2f%2fwww.secop.gov.co%2fCO1ContractsManagement%2fTendering%2fProcurementContractManagement%2fIndex&amp;prevCtxLbl=Contratos+" xr:uid="{F7C33395-7509-4996-B80F-5464DA65C1D0}"/>
    <hyperlink ref="D27" r:id="rId20" display="https://www.secop.gov.co/CO1ContractsManagement/Tendering/ProcurementContractEdit/View?docUniqueIdentifier=CO1.PCCNTR.1483610&amp;prevCtxUrl=https%3a%2f%2fwww.secop.gov.co%2fCO1ContractsManagement%2fTendering%2fProcurementContractManagement%2fIndex&amp;prevCtxLbl=Contratos+" xr:uid="{CDAEA1AC-4397-4F86-8A8B-33B5C2A87311}"/>
    <hyperlink ref="D28" r:id="rId21" display="https://www.secop.gov.co/CO1ContractsManagement/Tendering/ProcurementContractEdit/View?docUniqueIdentifier=CO1.PCCNTR.1485506&amp;prevCtxUrl=https%3a%2f%2fwww.secop.gov.co%2fCO1ContractsManagement%2fTendering%2fProcurementContractManagement%2fIndex&amp;prevCtxLbl=Contratos+" xr:uid="{2E0716C0-6054-401D-8C6E-58FEE68F2187}"/>
    <hyperlink ref="D29" r:id="rId22" display="https://www.secop.gov.co/CO1ContractsManagement/Tendering/ProcurementContractEdit/View?docUniqueIdentifier=CO1.PCCNTR.1485926&amp;prevCtxUrl=https%3a%2f%2fwww.secop.gov.co%2fCO1ContractsManagement%2fTendering%2fProcurementContractManagement%2fIndex&amp;prevCtxLbl=Contratos+" xr:uid="{FCD013DE-7559-4B9F-9CDD-8A67DB48B3A8}"/>
    <hyperlink ref="D31" r:id="rId23" display="https://www.secop.gov.co/CO1ContractsManagement/Tendering/ProcurementContractEdit/View?docUniqueIdentifier=CO1.PCCNTR.1524087&amp;prevCtxUrl=https%3a%2f%2fwww.secop.gov.co%2fCO1ContractsManagement%2fTendering%2fProcurementContractManagement%2fIndex&amp;prevCtxLbl=Contratos+" xr:uid="{A5577BB4-1CC5-4A46-8794-B9E2FAED886C}"/>
    <hyperlink ref="D32" r:id="rId24" display="https://www.secop.gov.co/CO1ContractsManagement/Tendering/ProcurementContractEdit/View?docUniqueIdentifier=CO1.PCCNTR.1561927&amp;prevCtxUrl=https%3a%2f%2fwww.secop.gov.co%2fCO1ContractsManagement%2fTendering%2fProcurementContractManagement%2fIndex&amp;prevCtxLbl=Contratos+" xr:uid="{E098868F-6A50-40E6-A3C3-CA5C8E910561}"/>
    <hyperlink ref="D38" r:id="rId25" display="https://www.secop.gov.co/CO1ContractsManagement/Tendering/ProcurementContractEdit/View?docUniqueIdentifier=CO1.PCCNTR.1574525&amp;prevCtxUrl=https%3a%2f%2fwww.secop.gov.co%2fCO1ContractsManagement%2fTendering%2fProcurementContractManagement%2fIndex&amp;prevCtxLbl=Contratos+" xr:uid="{E1E1CE8C-1F51-428F-8200-91BAEA88DD29}"/>
    <hyperlink ref="D40" r:id="rId26" display="https://www.secop.gov.co/CO1ContractsManagement/Tendering/ProcurementContractEdit/Update?ProfileName=CCE-16-Servicios_profesionales_gestion&amp;PPI=CO1.PPI.8933234&amp;DocUniqueName=ContratoDeCompra&amp;DocTypeName=NextWay.Entities.Marketplace.Tendering.ProcurementContract&amp;ProfileVersion=5&amp;DocUniqueIdentifier=CO1.PCCNTR.1692420&amp;prevCtxUrl=https%3a%2f%2fwww.secop.gov.co%3a443%2fCO1ContractsManagement%2fTendering%2fProcurementContractManagement%2fIndex&amp;prevCtxLbl=Contratos+" xr:uid="{F8555A2A-B7B9-452B-85CD-5929587D56DE}"/>
    <hyperlink ref="D42" r:id="rId27" display="https://www.secop.gov.co/CO1ContractsManagement/Tendering/ProcurementContractEdit/Update?ProfileName=CCE-16-Servicios_profesionales_gestion&amp;PPI=CO1.PPI.9478890&amp;DocUniqueName=ContratoDeCompra&amp;DocTypeName=NextWay.Entities.Marketplace.Tendering.ProcurementContract&amp;ProfileVersion=5&amp;DocUniqueIdentifier=CO1.PCCNTR.1738408&amp;prevCtxUrl=https%3a%2f%2fwww.secop.gov.co%3a443%2fCO1ContractsManagement%2fTendering%2fProcurementContractManagement%2fIndex&amp;prevCtxLbl=Contratos+" xr:uid="{BA15697A-EC1A-4F42-AC95-DFFFDAC3975B}"/>
    <hyperlink ref="D43" r:id="rId28" display="https://www.secop.gov.co/CO1ContractsManagement/Tendering/ProcurementContractEdit/Update?ProfileName=CCE-02-Licitacion_Publica&amp;PPI=CO1.PPI.8629811&amp;DocUniqueName=ContratoDeCompra&amp;DocTypeName=NextWay.Entities.Marketplace.Tendering.ProcurementContract&amp;ProfileVersion=8&amp;DocUniqueIdentifier=CO1.PCCNTR.1777281&amp;prevCtxUrl=https%3a%2f%2fwww.secop.gov.co%3a443%2fCO1ContractsManagement%2fTendering%2fProcurementContractManagement%2fIndex&amp;prevCtxLbl=Contratos+" xr:uid="{A78AABA4-D43B-4E43-B5DD-0767D71F1FCD}"/>
    <hyperlink ref="D44" r:id="rId29" display="https://www.secop.gov.co/CO1ContractsManagement/Tendering/ProcurementContractEdit/Update?ProfileName=CCE-16-Servicios_profesionales_gestion&amp;PPI=CO1.PPI.10578638&amp;DocUniqueName=ContratoDeCompra&amp;DocTypeName=NextWay.Entities.Marketplace.Tendering.ProcurementContract&amp;ProfileVersion=5&amp;DocUniqueIdentifier=CO1.PCCNTR.1899207&amp;prevCtxUrl=https%3a%2f%2fwww.secop.gov.co%3a443%2fCO1ContractsManagement%2fTendering%2fProcurementContractManagement%2fIndex&amp;prevCtxLbl=Contratos+" xr:uid="{F59B7ADA-3B2C-4ECD-9582-7ACEB1BE59DC}"/>
    <hyperlink ref="D45" r:id="rId30" display="https://www.secop.gov.co/CO1ContractsManagement/Tendering/ProcurementContractEdit/Update?ProfileName=CCE-16-Servicios_profesionales_gestion&amp;PPI=CO1.PPI.10578635&amp;DocUniqueName=ContratoDeCompra&amp;DocTypeName=NextWay.Entities.Marketplace.Tendering.ProcurementContract&amp;ProfileVersion=5&amp;DocUniqueIdentifier=CO1.PCCNTR.1899421&amp;prevCtxUrl=https%3a%2f%2fwww.secop.gov.co%3a443%2fCO1ContractsManagement%2fTendering%2fProcurementContractManagement%2fIndex&amp;prevCtxLbl=Contratos+" xr:uid="{4EAA8355-79FA-4B08-BD4A-42CB67E373A5}"/>
    <hyperlink ref="D26" r:id="rId31" xr:uid="{38412126-D497-4889-8814-06664E20C79F}"/>
    <hyperlink ref="N2" r:id="rId32" xr:uid="{23D30515-78DA-4E33-9320-0FFA2F37B512}"/>
    <hyperlink ref="N3" r:id="rId33" xr:uid="{57FB16E5-8BB5-45A9-BE1C-CAC92C13BEC4}"/>
    <hyperlink ref="N4" r:id="rId34" xr:uid="{AEF18BBC-D88B-44BF-8CA2-67A7E703B046}"/>
    <hyperlink ref="N6" r:id="rId35" xr:uid="{1C4FB671-489B-47A6-9AE4-32EAE005DA0A}"/>
    <hyperlink ref="N7" r:id="rId36" xr:uid="{9FA9A941-6865-4D20-A42C-A17F689251C4}"/>
    <hyperlink ref="N8" r:id="rId37" xr:uid="{BBD8380C-DE63-448F-B66F-984482D277E5}"/>
    <hyperlink ref="N9" r:id="rId38" xr:uid="{D6FEB6C0-7784-4F5C-9354-237452004CA1}"/>
    <hyperlink ref="N10" r:id="rId39" xr:uid="{889E4696-1D7B-4767-963D-70C3FB2299A3}"/>
    <hyperlink ref="N11" r:id="rId40" xr:uid="{B9E8DC53-069A-4DFA-AE06-F53FFFBABE69}"/>
    <hyperlink ref="N13" r:id="rId41" xr:uid="{DA68A6AB-585F-42A7-8753-D71C583BF431}"/>
    <hyperlink ref="N14" r:id="rId42" xr:uid="{640AFD41-0FCE-4978-B536-6E94D4390542}"/>
    <hyperlink ref="N15" r:id="rId43" xr:uid="{519BB86C-C215-4D81-B354-4FC773B49F2F}"/>
    <hyperlink ref="N16" r:id="rId44" xr:uid="{94F0B5CA-FFB2-439C-8401-89B0CA3EE640}"/>
    <hyperlink ref="N18" r:id="rId45" xr:uid="{925C7095-213B-45E4-BAEF-0576DB07D824}"/>
    <hyperlink ref="N19" r:id="rId46" xr:uid="{CED8AAAB-9BBD-4EBD-B008-3B7E8AB7D7E7}"/>
    <hyperlink ref="N20" r:id="rId47" xr:uid="{01D84435-4C7D-4D0E-94F0-3EF647EC9D87}"/>
    <hyperlink ref="N22" r:id="rId48" xr:uid="{8763F6F7-D407-470D-BA2A-504257936F72}"/>
    <hyperlink ref="N23" r:id="rId49" xr:uid="{CF7AB623-0D1E-455D-8751-AC407E44FF3E}"/>
    <hyperlink ref="N24" r:id="rId50" xr:uid="{850C1216-0ED9-44B8-99BF-C8956971F164}"/>
    <hyperlink ref="N25" r:id="rId51" xr:uid="{BA763E86-8723-4FD1-921D-1B7AE09B62AF}"/>
    <hyperlink ref="N27" r:id="rId52" xr:uid="{40B6AE7D-EEF7-4710-9CDF-A90BE3B7AC4F}"/>
    <hyperlink ref="N28" r:id="rId53" xr:uid="{C3A6CAB6-8338-49A9-A736-AFDE36295D8E}"/>
    <hyperlink ref="N29" r:id="rId54" xr:uid="{79192F4D-BB21-4EC7-9B27-21A99B025116}"/>
    <hyperlink ref="N31" r:id="rId55" xr:uid="{BC601A92-BE5F-49F0-BD36-E976F3097016}"/>
    <hyperlink ref="N32" r:id="rId56" xr:uid="{E3ACB6DC-D7C4-473D-84CE-7827F20C2630}"/>
    <hyperlink ref="N36" r:id="rId57" xr:uid="{AB28B535-A93A-4562-92EB-E69161340783}"/>
    <hyperlink ref="N38" r:id="rId58" xr:uid="{830E1828-2795-4358-A924-0867B96FFE65}"/>
    <hyperlink ref="N40" r:id="rId59" xr:uid="{45E0DE62-4CC9-4861-B38C-25C533ACD3A7}"/>
    <hyperlink ref="N42" r:id="rId60" xr:uid="{30D126F3-0E01-4707-869C-05115DECF94D}"/>
    <hyperlink ref="N43" r:id="rId61" xr:uid="{BD0F3B8A-AA6E-4357-9014-9D5C204BA24C}"/>
    <hyperlink ref="N44" r:id="rId62" xr:uid="{2ADC58F2-66BE-480D-8E15-A1AF6386AB02}"/>
    <hyperlink ref="N45" r:id="rId63" xr:uid="{BC3825C8-E71F-4282-846B-C14B70E9E7EA}"/>
    <hyperlink ref="N30" r:id="rId64" xr:uid="{8B585D8C-D9F4-4171-B726-1B556D877D4C}"/>
    <hyperlink ref="N33" r:id="rId65" xr:uid="{8A03751B-A93B-4C49-B98D-C878B8ACC43A}"/>
    <hyperlink ref="N34" r:id="rId66" xr:uid="{2D9FF4C2-D212-4F27-A388-D0C90C9F6075}"/>
    <hyperlink ref="N35" r:id="rId67" xr:uid="{7CE2D85B-E0A1-45BD-9A7F-B1D2D228701A}"/>
    <hyperlink ref="N37" r:id="rId68" xr:uid="{BDD02410-EA55-454C-BB53-A65041661C40}"/>
    <hyperlink ref="D46" r:id="rId69" display="https://www.secop.gov.co/CO1ContractsManagement/Tendering/ProcurementContractEdit/Update?ProfileName=CCE-10-Minima_Cuantia&amp;PPI=CO1.PPI.10415467&amp;DocUniqueName=ContratoDeCompra&amp;DocTypeName=NextWay.Entities.Marketplace.Tendering.ProcurementContract&amp;ProfileVersion=8&amp;DocUniqueIdentifier=CO1.PCCNTR.1900212" xr:uid="{8A3DC1BD-46D1-4EC7-A9B6-A89DCA662307}"/>
    <hyperlink ref="N46" r:id="rId70" xr:uid="{AEF7E247-C0C2-4B78-883C-69C3A8FDD28D}"/>
    <hyperlink ref="N48" r:id="rId71" xr:uid="{0FA12B60-E617-4909-8001-FCBBDA0B22BC}"/>
    <hyperlink ref="D49" r:id="rId72" display="https://www.secop.gov.co/CO1ContractsManagement/Tendering/ProcurementContractEdit/View?docUniqueIdentifier=CO1.PCCNTR.2011849&amp;prevCtxUrl=https%3a%2f%2fwww.secop.gov.co%3a443%2fCO1ContractsManagement%2fTendering%2fProcurementContractManagement%2fIndex&amp;prevCtxLbl=Contratos+" xr:uid="{993768ED-1FF5-4159-A9B0-BC36CE8AB213}"/>
    <hyperlink ref="D48" r:id="rId73" display="https://www.secop.gov.co/CO1ContractsManagement/Tendering/ProcurementContractEdit/View?docUniqueIdentifier=CO1.PCCNTR.2011249&amp;prevCtxUrl=https%3a%2f%2fwww.secop.gov.co%3a443%2fCO1ContractsManagement%2fTendering%2fProcurementContractManagement%2fIndex&amp;prevCtxLbl=Contratos+" xr:uid="{E0CCC72A-F177-4DED-B058-AAC599999752}"/>
    <hyperlink ref="N49" r:id="rId74" xr:uid="{1F29D1EE-5C6C-497E-8190-82F26BD99430}"/>
    <hyperlink ref="D50" r:id="rId75" display="https://www.secop.gov.co/CO1ContractsManagement/Tendering/ProcurementContractEdit/View?docUniqueIdentifier=CO1.PCCNTR.2011280&amp;prevCtxUrl=https%3a%2f%2fwww.secop.gov.co%3a443%2fCO1ContractsManagement%2fTendering%2fProcurementContractManagement%2fIndex&amp;prevCtxLbl=Contratos+" xr:uid="{5A20E467-3609-447F-BA41-6C0D267A8780}"/>
    <hyperlink ref="N50" r:id="rId76" xr:uid="{7B1A4DBD-277C-4E93-B353-23AB9A5F676A}"/>
    <hyperlink ref="N51" r:id="rId77" xr:uid="{4EFF8025-A801-4C3A-844E-FECE9537E58F}"/>
    <hyperlink ref="D51" r:id="rId78" display="https://www.secop.gov.co/CO1ContractsManagement/Tendering/ProcurementContractEdit/Update?ProfileName=CCE-16-Servicios_profesionales_gestion&amp;PPI=CO1.PPI.11197818&amp;DocUniqueName=ContratoDeCompra&amp;DocTypeName=NextWay.Entities.Marketplace.Tendering.ProcurementContract&amp;ProfileVersion=5&amp;DocUniqueIdentifier=CO1.PCCNTR.2020409&amp;prevCtxUrl=https%3a%2f%2fwww.secop.gov.co%3a443%2fCO1ContractsManagement%2fTendering%2fProcurementContractManagement%2fIndex&amp;prevCtxLbl=Contratos+" xr:uid="{38A617B8-C58F-4AB0-9CBB-FC7549C198A2}"/>
    <hyperlink ref="N52" r:id="rId79" xr:uid="{4BE4CA51-EACD-490F-BBD4-57A1871CD9B0}"/>
    <hyperlink ref="D52" r:id="rId80" display="https://www.secop.gov.co/CO1ContractsManagement/Tendering/ProcurementContractEdit/Update?ProfileName=CCE-16-Servicios_profesionales_gestion&amp;PPI=CO1.PPI.11218370&amp;DocUniqueName=ContratoDeCompra&amp;DocTypeName=NextWay.Entities.Marketplace.Tendering.ProcurementContract&amp;ProfileVersion=5&amp;DocUniqueIdentifier=CO1.PCCNTR.2020017&amp;prevCtxUrl=https%3a%2f%2fwww.secop.gov.co%3a443%2fCO1ContractsManagement%2fTendering%2fProcurementContractManagement%2fIndex&amp;prevCtxLbl=Contratos+" xr:uid="{73128DCF-0F84-4946-AB89-B1E398BB7CCE}"/>
    <hyperlink ref="N53" r:id="rId81" xr:uid="{31F2DC05-C9E8-4C48-B1B8-43F37B8B39CE}"/>
    <hyperlink ref="N54" r:id="rId82" xr:uid="{FFC510B9-2254-4455-BEFF-645C0FFEE82C}"/>
    <hyperlink ref="D53" r:id="rId83" display="https://www.secop.gov.co/CO1ContractsManagement/Tendering/ProcurementContractEdit/Update?ProfileName=CCE-16-Servicios_profesionales_gestion&amp;PPI=CO1.PPI.11226877&amp;DocUniqueName=ContratoDeCompra&amp;DocTypeName=NextWay.Entities.Marketplace.Tendering.ProcurementContract&amp;ProfileVersion=5&amp;DocUniqueIdentifier=CO1.PCCNTR.2024687&amp;prevCtxUrl=https%3a%2f%2fwww.secop.gov.co%3a443%2fCO1ContractsManagement%2fTendering%2fProcurementContractManagement%2fIndex&amp;prevCtxLbl=Contratos+" xr:uid="{B7E89ED5-2AC3-4350-87CC-E67AD4AA2C6C}"/>
    <hyperlink ref="D54" r:id="rId84" display="https://www.secop.gov.co/CO1ContractsManagement/Tendering/ProcurementContractEdit/View?docUniqueIdentifier=CO1.PCCNTR.2021312&amp;prevCtxUrl=https%3a%2f%2fwww.secop.gov.co%3a443%2fCO1ContractsManagement%2fTendering%2fProcurementContractManagement%2fIndex&amp;prevCtxLbl=Contratos+" xr:uid="{D281978E-4CEE-4F63-B66B-CC250B6759D2}"/>
    <hyperlink ref="D55" r:id="rId85" display="https://www.secop.gov.co/CO1ContractsManagement/Tendering/ProcurementContractEdit/View?docUniqueIdentifier=CO1.PCCNTR.2030595&amp;prevCtxUrl=https%3a%2f%2fwww.secop.gov.co%3a443%2fCO1ContractsManagement%2fTendering%2fProcurementContractManagement%2fIndex&amp;prevCtxLbl=Contratos+" xr:uid="{7D1A43EF-75A8-47AF-BDCE-20B28EC14D9F}"/>
    <hyperlink ref="N55" r:id="rId86" xr:uid="{F389AB0F-3255-4F4A-818B-68073BE5483C}"/>
    <hyperlink ref="D56" r:id="rId87" display="https://www.secop.gov.co/CO1ContractsManagement/Tendering/ProcurementContractEdit/View?docUniqueIdentifier=CO1.PCCNTR.2033221&amp;prevCtxUrl=https%3a%2f%2fwww.secop.gov.co%3a443%2fCO1ContractsManagement%2fTendering%2fProcurementContractManagement%2fIndex&amp;prevCtxLbl=Contratos+" xr:uid="{4F55B5DE-3E67-4034-A504-BA30F604E5EF}"/>
    <hyperlink ref="D57" r:id="rId88" display="https://www.secop.gov.co/CO1ContractsManagement/Tendering/ProcurementContractEdit/View?docUniqueIdentifier=CO1.PCCNTR.2033917&amp;prevCtxUrl=https%3a%2f%2fwww.secop.gov.co%3a443%2fCO1ContractsManagement%2fTendering%2fProcurementContractManagement%2fIndex&amp;prevCtxLbl=Contratos+" xr:uid="{7A8E166B-0BBE-4E67-8FC7-9C2599D1E2EE}"/>
    <hyperlink ref="N57" r:id="rId89" xr:uid="{2F133A19-F83E-4C5E-B67E-35D116C9C57E}"/>
    <hyperlink ref="N56" r:id="rId90" xr:uid="{F4AA1451-61FB-4FA3-8D1B-0D6E9A3EC780}"/>
    <hyperlink ref="D58" r:id="rId91" display="https://www.secop.gov.co/CO1ContractsManagement/Tendering/ProcurementContractEdit/Update?ProfileName=CCE-10-Minima_Cuantia&amp;PPI=CO1.PPI.11181092&amp;DocUniqueName=ContratoDeCompra&amp;DocTypeName=NextWay.Entities.Marketplace.Tendering.ProcurementContract&amp;ProfileVersion=8&amp;DocUniqueIdentifier=CO1.PCCNTR.2036554&amp;prevCtxUrl=https%3a%2f%2fwww.secop.gov.co%3a443%2fCO1ContractsManagement%2fTendering%2fProcurementContractManagement%2fIndex&amp;prevCtxLbl=Contratos+" xr:uid="{39487E40-B04E-43CB-B536-DA4387B9715A}"/>
    <hyperlink ref="D59" r:id="rId92" display="https://www.secop.gov.co/CO1ContractsManagement/Tendering/ProcurementContractEdit/Update?ProfileName=CCE-16-Servicios_profesionales_gestion&amp;PPI=CO1.PPI.11289377&amp;DocUniqueName=ContratoDeCompra&amp;DocTypeName=NextWay.Entities.Marketplace.Tendering.ProcurementContract&amp;ProfileVersion=5&amp;DocUniqueIdentifier=CO1.PCCNTR.2037839" xr:uid="{D8DAA7B3-E332-4103-A6AA-8070610ADFC9}"/>
    <hyperlink ref="N59" r:id="rId93" xr:uid="{F5A306DF-338F-44C7-BA91-F3DC5B394E38}"/>
    <hyperlink ref="D60" r:id="rId94" display="https://www.secop.gov.co/CO1ContractsManagement/Tendering/ProcurementContractEdit/View?docUniqueIdentifier=CO1.PCCNTR.2035391&amp;prevCtxUrl=https%3a%2f%2fwww.secop.gov.co%3a443%2fCO1ContractsManagement%2fTendering%2fProcurementContractManagement%2fIndex&amp;prevCtxLbl=Contratos+" xr:uid="{BDBF8F75-E800-47BD-ADF3-A986AD1D1BFC}"/>
    <hyperlink ref="N60" r:id="rId95" xr:uid="{0ED16EED-FF4F-4EDF-8C66-38DA7FBB35D8}"/>
    <hyperlink ref="N61" r:id="rId96" xr:uid="{4F31E363-40A4-4374-9130-EC6D6CF0D66C}"/>
    <hyperlink ref="D61" r:id="rId97" display="https://www.secop.gov.co/CO1ContractsManagement/Tendering/ProcurementContractEdit/View?docUniqueIdentifier=CO1.PCCNTR.2047518&amp;prevCtxUrl=https%3a%2f%2fwww.secop.gov.co%3a443%2fCO1ContractsManagement%2fTendering%2fProcurementContractManagement%2fIndex&amp;prevCtxLbl=Contratos+" xr:uid="{FADCE0DE-0D26-42C9-9E11-7DD8F4DD70F0}"/>
    <hyperlink ref="N62" r:id="rId98" xr:uid="{0A7D399B-F7BB-40A5-BF76-93CA6FD5CDB8}"/>
    <hyperlink ref="N21" r:id="rId99" xr:uid="{2C76D30C-5395-454F-88A7-13AFEA2ADE47}"/>
    <hyperlink ref="D2" r:id="rId100" xr:uid="{1D0232A5-DA81-401D-A60B-0A687784BF10}"/>
    <hyperlink ref="D5" r:id="rId101" xr:uid="{0865E0F7-62A6-4702-80FD-8277CB7191A3}"/>
    <hyperlink ref="D12" r:id="rId102" xr:uid="{2A36F2E8-A395-458C-A9B2-1985261CC5CC}"/>
    <hyperlink ref="D21" r:id="rId103" xr:uid="{0505950B-D535-431F-B6E6-749054A41BD6}"/>
    <hyperlink ref="D30" r:id="rId104" xr:uid="{AFB86491-3421-4E27-98B8-C7FA7A1D77CD}"/>
    <hyperlink ref="D33" r:id="rId105" xr:uid="{9B9BC738-0F9B-4099-BE69-72A818013EE4}"/>
    <hyperlink ref="D34" r:id="rId106" xr:uid="{541BF443-FF17-4F7E-A071-202CB8348CF0}"/>
    <hyperlink ref="D35" r:id="rId107" xr:uid="{C19C5A30-44ED-4EA2-A6E6-3F77C82E3D6D}"/>
    <hyperlink ref="D36" r:id="rId108" xr:uid="{AC6DF110-21D9-4277-8465-1C17D3EB6BF3}"/>
    <hyperlink ref="D37" r:id="rId109" xr:uid="{735D1A15-CA0F-4D2A-B463-C85F1FB869F3}"/>
    <hyperlink ref="D39" r:id="rId110" xr:uid="{E7E23E8A-89F6-4670-BC2F-E37FA23C24AE}"/>
    <hyperlink ref="D41" r:id="rId111" xr:uid="{7EC1A3BC-DC57-45E1-B4C4-43AB55C8DB40}"/>
    <hyperlink ref="C41" r:id="rId112" xr:uid="{31FB2FAF-C8C4-4B0A-9330-A147F8191F57}"/>
  </hyperlinks>
  <pageMargins left="0.7" right="0.7" top="0.75" bottom="0.75" header="0.3" footer="0.3"/>
  <pageSetup orientation="portrait" r:id="rId113"/>
  <legacyDrawing r:id="rId114"/>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CC3D094-8932-41ED-8A9A-106AAF24A727}">
  <dimension ref="A1:AG19"/>
  <sheetViews>
    <sheetView tabSelected="1" workbookViewId="0">
      <selection activeCell="D3" sqref="D3"/>
    </sheetView>
  </sheetViews>
  <sheetFormatPr baseColWidth="10" defaultColWidth="9.140625" defaultRowHeight="15" x14ac:dyDescent="0.25"/>
  <cols>
    <col min="3" max="3" width="24.5703125" customWidth="1"/>
    <col min="4" max="4" width="54.42578125" customWidth="1"/>
    <col min="5" max="5" width="21.7109375" customWidth="1"/>
    <col min="6" max="6" width="20.5703125" customWidth="1"/>
    <col min="7" max="7" width="19.28515625" customWidth="1"/>
    <col min="8" max="8" width="40" customWidth="1"/>
    <col min="9" max="9" width="32.140625" customWidth="1"/>
    <col min="10" max="10" width="23.42578125" customWidth="1"/>
    <col min="12" max="12" width="19.5703125" customWidth="1"/>
    <col min="14" max="14" width="30.5703125" customWidth="1"/>
    <col min="15" max="15" width="26" customWidth="1"/>
    <col min="16" max="16" width="17.140625" customWidth="1"/>
    <col min="17" max="17" width="20.7109375" customWidth="1"/>
    <col min="18" max="18" width="16.5703125" customWidth="1"/>
    <col min="19" max="19" width="16.42578125" customWidth="1"/>
    <col min="20" max="20" width="22.5703125" customWidth="1"/>
    <col min="21" max="21" width="18.42578125" customWidth="1"/>
    <col min="22" max="22" width="20.140625" customWidth="1"/>
    <col min="23" max="23" width="19.7109375" customWidth="1"/>
    <col min="24" max="24" width="22.42578125" customWidth="1"/>
    <col min="25" max="25" width="14.28515625" customWidth="1"/>
    <col min="26" max="26" width="15.140625" customWidth="1"/>
    <col min="27" max="27" width="29.42578125" customWidth="1"/>
    <col min="28" max="28" width="43.140625" customWidth="1"/>
    <col min="29" max="29" width="15.28515625" customWidth="1"/>
    <col min="30" max="30" width="16.7109375" customWidth="1"/>
    <col min="31" max="31" width="20" customWidth="1"/>
    <col min="32" max="32" width="18.42578125" customWidth="1"/>
  </cols>
  <sheetData>
    <row r="1" spans="1:33" ht="60.75" customHeight="1" x14ac:dyDescent="0.25">
      <c r="A1" s="867" t="s">
        <v>1137</v>
      </c>
      <c r="B1" s="904" t="s">
        <v>0</v>
      </c>
      <c r="C1" s="867" t="s">
        <v>1933</v>
      </c>
      <c r="D1" s="867" t="s">
        <v>1934</v>
      </c>
      <c r="E1" s="867" t="s">
        <v>1935</v>
      </c>
      <c r="F1" s="867" t="s">
        <v>1</v>
      </c>
      <c r="G1" s="867" t="s">
        <v>2</v>
      </c>
      <c r="H1" s="867" t="s">
        <v>3</v>
      </c>
      <c r="I1" s="867" t="s">
        <v>4</v>
      </c>
      <c r="J1" s="868" t="s">
        <v>5</v>
      </c>
      <c r="K1" s="868" t="s">
        <v>521</v>
      </c>
      <c r="L1" s="868" t="s">
        <v>1662</v>
      </c>
      <c r="M1" s="868" t="s">
        <v>5</v>
      </c>
      <c r="N1" s="868" t="s">
        <v>1936</v>
      </c>
      <c r="O1" s="868" t="s">
        <v>522</v>
      </c>
      <c r="P1" s="868" t="s">
        <v>523</v>
      </c>
      <c r="Q1" s="1152" t="s">
        <v>906</v>
      </c>
      <c r="R1" s="1152" t="s">
        <v>907</v>
      </c>
      <c r="S1" s="867" t="s">
        <v>1138</v>
      </c>
      <c r="T1" s="867" t="s">
        <v>909</v>
      </c>
      <c r="U1" s="867" t="s">
        <v>8</v>
      </c>
      <c r="V1" s="867" t="s">
        <v>9</v>
      </c>
      <c r="W1" s="867" t="s">
        <v>10</v>
      </c>
      <c r="X1" s="867" t="s">
        <v>11</v>
      </c>
      <c r="Y1" s="867" t="s">
        <v>12</v>
      </c>
      <c r="Z1" s="1032" t="s">
        <v>13</v>
      </c>
      <c r="AA1" s="1241" t="s">
        <v>524</v>
      </c>
      <c r="AB1" s="1239" t="s">
        <v>525</v>
      </c>
      <c r="AC1" s="1240" t="s">
        <v>14</v>
      </c>
      <c r="AD1" s="867" t="s">
        <v>15</v>
      </c>
      <c r="AE1" s="1032" t="s">
        <v>197</v>
      </c>
      <c r="AF1" s="1032" t="s">
        <v>1937</v>
      </c>
      <c r="AG1" s="869"/>
    </row>
    <row r="2" spans="1:33" ht="60" x14ac:dyDescent="0.25">
      <c r="A2" s="1034">
        <v>1</v>
      </c>
      <c r="B2" s="1034">
        <v>1</v>
      </c>
      <c r="C2" s="1273" t="s">
        <v>2608</v>
      </c>
      <c r="D2" s="1274" t="s">
        <v>2609</v>
      </c>
      <c r="E2" s="1237" t="s">
        <v>2498</v>
      </c>
      <c r="F2" s="1236" t="s">
        <v>100</v>
      </c>
      <c r="G2" s="876" t="s">
        <v>545</v>
      </c>
      <c r="H2" s="883" t="s">
        <v>2499</v>
      </c>
      <c r="I2" s="1236" t="s">
        <v>547</v>
      </c>
      <c r="J2" s="731">
        <v>830095213</v>
      </c>
      <c r="K2" s="1034">
        <v>3</v>
      </c>
      <c r="L2" s="1034"/>
      <c r="M2" s="1034"/>
      <c r="N2" s="1106" t="s">
        <v>2500</v>
      </c>
      <c r="O2" s="1212" t="s">
        <v>2501</v>
      </c>
      <c r="P2" s="1034">
        <v>3108322996</v>
      </c>
      <c r="Q2" s="1238">
        <v>9000000</v>
      </c>
      <c r="R2" s="1034"/>
      <c r="S2" s="1081">
        <v>44560</v>
      </c>
      <c r="T2" s="1034"/>
      <c r="U2" s="1081">
        <v>44209</v>
      </c>
      <c r="V2" s="1034"/>
      <c r="W2" s="1081">
        <v>44560</v>
      </c>
      <c r="X2" s="1034"/>
      <c r="Y2" s="1034">
        <v>1321</v>
      </c>
      <c r="Z2" s="1216">
        <v>44204</v>
      </c>
      <c r="AA2" s="1212" t="s">
        <v>1943</v>
      </c>
      <c r="AB2" s="1242" t="s">
        <v>2502</v>
      </c>
      <c r="AC2" s="1034">
        <v>521</v>
      </c>
      <c r="AD2" s="1081">
        <v>44210</v>
      </c>
      <c r="AE2" s="1254" t="s">
        <v>1945</v>
      </c>
      <c r="AF2" s="1034"/>
    </row>
    <row r="3" spans="1:33" ht="123.75" x14ac:dyDescent="0.25">
      <c r="A3" s="1034">
        <v>2</v>
      </c>
      <c r="B3" s="1034">
        <v>2</v>
      </c>
      <c r="C3" s="1275" t="s">
        <v>2610</v>
      </c>
      <c r="D3" s="1276" t="s">
        <v>2610</v>
      </c>
      <c r="E3" s="1212" t="s">
        <v>2503</v>
      </c>
      <c r="F3" s="1253" t="s">
        <v>203</v>
      </c>
      <c r="G3" s="876" t="s">
        <v>545</v>
      </c>
      <c r="H3" s="883" t="s">
        <v>2504</v>
      </c>
      <c r="I3" s="1236" t="s">
        <v>2505</v>
      </c>
      <c r="J3" s="1034">
        <v>830068543</v>
      </c>
      <c r="K3" s="1034"/>
      <c r="L3" s="1034"/>
      <c r="M3" s="1034"/>
      <c r="N3" s="1233" t="s">
        <v>2506</v>
      </c>
      <c r="O3" s="1034" t="s">
        <v>2507</v>
      </c>
      <c r="P3" s="1034">
        <v>7171268</v>
      </c>
      <c r="Q3" s="1245">
        <v>76402830.170000002</v>
      </c>
      <c r="R3" s="1034"/>
      <c r="S3" s="1081">
        <v>44561</v>
      </c>
      <c r="T3" s="1034"/>
      <c r="U3" s="1081">
        <v>44210</v>
      </c>
      <c r="V3" s="1081">
        <v>44215</v>
      </c>
      <c r="W3" s="1244">
        <v>44561</v>
      </c>
      <c r="X3" s="873" t="s">
        <v>2508</v>
      </c>
      <c r="Y3" s="1034">
        <v>1421</v>
      </c>
      <c r="Z3" s="1081">
        <v>44209</v>
      </c>
      <c r="AA3" s="1204" t="s">
        <v>2509</v>
      </c>
      <c r="AB3" s="1243" t="s">
        <v>2510</v>
      </c>
      <c r="AC3" s="1034">
        <v>621</v>
      </c>
      <c r="AD3" s="1081">
        <v>44214</v>
      </c>
      <c r="AE3" s="1254" t="s">
        <v>1945</v>
      </c>
      <c r="AF3" s="1034"/>
    </row>
    <row r="4" spans="1:33" ht="84" x14ac:dyDescent="0.25">
      <c r="A4" s="1034">
        <v>3</v>
      </c>
      <c r="B4" s="1199">
        <v>3</v>
      </c>
      <c r="C4" s="1114" t="s">
        <v>2511</v>
      </c>
      <c r="D4" s="1248" t="s">
        <v>2512</v>
      </c>
      <c r="E4" s="1034" t="s">
        <v>2513</v>
      </c>
      <c r="F4" s="1253" t="s">
        <v>203</v>
      </c>
      <c r="G4" s="876" t="s">
        <v>33</v>
      </c>
      <c r="H4" s="883" t="s">
        <v>2514</v>
      </c>
      <c r="I4" s="1236" t="s">
        <v>1828</v>
      </c>
      <c r="J4" s="1034">
        <v>79471707</v>
      </c>
      <c r="K4" s="1034">
        <v>6</v>
      </c>
      <c r="L4" s="1034"/>
      <c r="M4" s="1034"/>
      <c r="N4" s="1233" t="s">
        <v>2515</v>
      </c>
      <c r="O4" s="1212" t="s">
        <v>2516</v>
      </c>
      <c r="P4" s="1034">
        <v>3133675570</v>
      </c>
      <c r="Q4" s="1245">
        <v>19261000</v>
      </c>
      <c r="R4" s="1034"/>
      <c r="S4" s="1081">
        <v>44547</v>
      </c>
      <c r="T4" s="1034"/>
      <c r="U4" s="1229">
        <v>44215</v>
      </c>
      <c r="V4" s="1229">
        <v>44215</v>
      </c>
      <c r="W4" s="1081">
        <v>44547</v>
      </c>
      <c r="X4" s="1173" t="s">
        <v>22</v>
      </c>
      <c r="Y4" s="1034">
        <v>1021</v>
      </c>
      <c r="Z4" s="1081">
        <v>44204</v>
      </c>
      <c r="AA4" s="1034" t="s">
        <v>1953</v>
      </c>
      <c r="AB4" s="1243" t="s">
        <v>2337</v>
      </c>
      <c r="AC4" s="1034">
        <v>821</v>
      </c>
      <c r="AD4" s="1081">
        <v>44215</v>
      </c>
      <c r="AE4" s="1254" t="s">
        <v>1945</v>
      </c>
      <c r="AF4" s="1034"/>
    </row>
    <row r="5" spans="1:33" ht="90" x14ac:dyDescent="0.25">
      <c r="A5" s="1034">
        <v>4</v>
      </c>
      <c r="B5" s="1199">
        <v>4</v>
      </c>
      <c r="C5" s="1114" t="s">
        <v>2517</v>
      </c>
      <c r="D5" s="1248" t="s">
        <v>2518</v>
      </c>
      <c r="E5" s="1034" t="s">
        <v>2519</v>
      </c>
      <c r="F5" s="1253" t="s">
        <v>203</v>
      </c>
      <c r="G5" s="1249" t="s">
        <v>33</v>
      </c>
      <c r="H5" s="883" t="s">
        <v>2520</v>
      </c>
      <c r="I5" s="1236" t="s">
        <v>1976</v>
      </c>
      <c r="J5" s="1034">
        <v>1030535678</v>
      </c>
      <c r="K5" s="1034">
        <v>1</v>
      </c>
      <c r="L5" s="1034"/>
      <c r="M5" s="1034"/>
      <c r="N5" s="1233" t="s">
        <v>1977</v>
      </c>
      <c r="O5" s="1212" t="s">
        <v>2521</v>
      </c>
      <c r="P5" s="1034">
        <v>3016350699</v>
      </c>
      <c r="Q5" s="1245">
        <v>73645000</v>
      </c>
      <c r="R5" s="1034"/>
      <c r="S5" s="1081">
        <v>44547</v>
      </c>
      <c r="T5" s="1034"/>
      <c r="U5" s="1081">
        <v>44216</v>
      </c>
      <c r="V5" s="1229">
        <v>44217</v>
      </c>
      <c r="W5" s="1081">
        <v>44213</v>
      </c>
      <c r="X5" s="873" t="s">
        <v>2522</v>
      </c>
      <c r="Y5" s="1034">
        <v>2021</v>
      </c>
      <c r="Z5" s="1081">
        <v>44211</v>
      </c>
      <c r="AA5" s="1034" t="s">
        <v>2523</v>
      </c>
      <c r="AB5" s="1212" t="s">
        <v>2524</v>
      </c>
      <c r="AC5" s="1247">
        <v>1621</v>
      </c>
      <c r="AD5" s="1229">
        <v>44216</v>
      </c>
      <c r="AE5" s="1254" t="s">
        <v>1945</v>
      </c>
      <c r="AF5" s="1034"/>
    </row>
    <row r="6" spans="1:33" ht="72.75" x14ac:dyDescent="0.25">
      <c r="A6" s="1045">
        <v>5</v>
      </c>
      <c r="B6" s="1077">
        <v>5</v>
      </c>
      <c r="C6" s="1112" t="s">
        <v>2525</v>
      </c>
      <c r="D6" s="1113" t="s">
        <v>2526</v>
      </c>
      <c r="E6" s="1045" t="s">
        <v>2527</v>
      </c>
      <c r="F6" s="1252" t="s">
        <v>203</v>
      </c>
      <c r="G6" s="1250" t="s">
        <v>33</v>
      </c>
      <c r="H6" s="1035" t="s">
        <v>2528</v>
      </c>
      <c r="I6" s="1251" t="s">
        <v>2089</v>
      </c>
      <c r="J6" s="1045">
        <v>28980565</v>
      </c>
      <c r="K6" s="1045">
        <v>5</v>
      </c>
      <c r="L6" s="1045"/>
      <c r="M6" s="1045"/>
      <c r="N6" s="1170" t="s">
        <v>2090</v>
      </c>
      <c r="O6" s="1045" t="s">
        <v>2529</v>
      </c>
      <c r="P6" s="1045">
        <v>3132433852</v>
      </c>
      <c r="Q6" s="1246">
        <v>21043431</v>
      </c>
      <c r="R6" s="1045"/>
      <c r="S6" s="1057">
        <v>44547</v>
      </c>
      <c r="T6" s="1045"/>
      <c r="U6" s="1057">
        <v>44216</v>
      </c>
      <c r="V6" s="1056">
        <v>44216</v>
      </c>
      <c r="W6" s="1057">
        <v>44547</v>
      </c>
      <c r="X6" s="1060" t="s">
        <v>22</v>
      </c>
      <c r="Y6" s="1045">
        <v>1921</v>
      </c>
      <c r="Z6" s="1057">
        <v>44211</v>
      </c>
      <c r="AA6" s="1045" t="s">
        <v>2523</v>
      </c>
      <c r="AB6" s="1084" t="s">
        <v>2524</v>
      </c>
      <c r="AC6" s="1059">
        <v>1721</v>
      </c>
      <c r="AD6" s="1056">
        <v>44216</v>
      </c>
      <c r="AE6" s="1255" t="s">
        <v>1822</v>
      </c>
      <c r="AF6" s="1045"/>
    </row>
    <row r="7" spans="1:33" ht="138" customHeight="1" x14ac:dyDescent="0.25">
      <c r="A7" s="1034">
        <v>6</v>
      </c>
      <c r="B7" s="1034">
        <v>6</v>
      </c>
      <c r="C7" s="1111" t="s">
        <v>2530</v>
      </c>
      <c r="D7" s="1106" t="s">
        <v>2531</v>
      </c>
      <c r="E7" s="1034" t="s">
        <v>2532</v>
      </c>
      <c r="F7" s="1253" t="s">
        <v>203</v>
      </c>
      <c r="G7" s="1249" t="s">
        <v>33</v>
      </c>
      <c r="H7" s="1035" t="s">
        <v>2533</v>
      </c>
      <c r="I7" s="1252" t="s">
        <v>2025</v>
      </c>
      <c r="J7" s="1045">
        <v>1012337967</v>
      </c>
      <c r="K7" s="1034">
        <v>9</v>
      </c>
      <c r="L7" s="1034"/>
      <c r="M7" s="1034"/>
      <c r="N7" s="1233" t="s">
        <v>2534</v>
      </c>
      <c r="O7" s="1212" t="s">
        <v>2535</v>
      </c>
      <c r="P7" s="1034">
        <v>3138966622</v>
      </c>
      <c r="Q7" s="1246">
        <v>27434700</v>
      </c>
      <c r="R7" s="1034"/>
      <c r="S7" s="1081">
        <v>44547</v>
      </c>
      <c r="T7" s="1034"/>
      <c r="U7" s="1081">
        <v>44217</v>
      </c>
      <c r="V7" s="1229">
        <v>44217</v>
      </c>
      <c r="W7" s="1081">
        <v>44547</v>
      </c>
      <c r="X7" s="873" t="s">
        <v>2536</v>
      </c>
      <c r="Y7" s="1034">
        <v>2121</v>
      </c>
      <c r="Z7" s="1081">
        <v>44215</v>
      </c>
      <c r="AA7" s="1034" t="s">
        <v>1953</v>
      </c>
      <c r="AB7" s="1212" t="s">
        <v>2337</v>
      </c>
      <c r="AC7" s="1247">
        <v>1821</v>
      </c>
      <c r="AD7" s="1229">
        <v>44217</v>
      </c>
      <c r="AE7" s="1173" t="s">
        <v>1901</v>
      </c>
      <c r="AF7" s="1034"/>
    </row>
    <row r="8" spans="1:33" ht="140.25" customHeight="1" x14ac:dyDescent="0.25">
      <c r="A8" s="1034">
        <v>7</v>
      </c>
      <c r="B8" s="1199">
        <v>7</v>
      </c>
      <c r="C8" s="1112" t="s">
        <v>2537</v>
      </c>
      <c r="D8" s="1248" t="s">
        <v>2538</v>
      </c>
      <c r="E8" s="1034" t="s">
        <v>2539</v>
      </c>
      <c r="F8" s="1256" t="s">
        <v>203</v>
      </c>
      <c r="G8" s="1257" t="s">
        <v>33</v>
      </c>
      <c r="H8" s="1035" t="s">
        <v>2540</v>
      </c>
      <c r="I8" s="1252" t="s">
        <v>2053</v>
      </c>
      <c r="J8" s="1034">
        <v>52702502</v>
      </c>
      <c r="K8" s="1034">
        <v>8</v>
      </c>
      <c r="L8" s="1034"/>
      <c r="M8" s="1034"/>
      <c r="N8" s="1233" t="s">
        <v>2054</v>
      </c>
      <c r="O8" s="1212" t="s">
        <v>2541</v>
      </c>
      <c r="P8" s="1034">
        <v>3002673864</v>
      </c>
      <c r="Q8" s="1246">
        <v>71127000</v>
      </c>
      <c r="R8" s="1034"/>
      <c r="S8" s="1081">
        <v>44521</v>
      </c>
      <c r="T8" s="1034"/>
      <c r="U8" s="1081">
        <v>44217</v>
      </c>
      <c r="V8" s="1229">
        <v>44218</v>
      </c>
      <c r="W8" s="1081">
        <v>44521</v>
      </c>
      <c r="X8" s="873" t="s">
        <v>2542</v>
      </c>
      <c r="Y8" s="1034">
        <v>2421</v>
      </c>
      <c r="Z8" s="1081">
        <v>44217</v>
      </c>
      <c r="AA8" s="1034" t="s">
        <v>1990</v>
      </c>
      <c r="AB8" s="1034" t="s">
        <v>2404</v>
      </c>
      <c r="AC8" s="1034">
        <v>2121</v>
      </c>
      <c r="AD8" s="1081">
        <v>44217</v>
      </c>
      <c r="AE8" s="1173" t="s">
        <v>1811</v>
      </c>
      <c r="AF8" s="1034"/>
    </row>
    <row r="9" spans="1:33" ht="165" x14ac:dyDescent="0.25">
      <c r="A9" s="1034">
        <v>8</v>
      </c>
      <c r="B9" s="1034">
        <v>8</v>
      </c>
      <c r="C9" s="1111" t="s">
        <v>2543</v>
      </c>
      <c r="D9" s="1106" t="s">
        <v>2544</v>
      </c>
      <c r="E9" s="1034" t="s">
        <v>2545</v>
      </c>
      <c r="F9" s="1253" t="s">
        <v>203</v>
      </c>
      <c r="G9" s="1249" t="s">
        <v>33</v>
      </c>
      <c r="H9" s="1035" t="s">
        <v>2546</v>
      </c>
      <c r="I9" s="1236" t="s">
        <v>1824</v>
      </c>
      <c r="J9" s="1034">
        <v>1018486917</v>
      </c>
      <c r="K9" s="1034">
        <v>0</v>
      </c>
      <c r="L9" s="1034"/>
      <c r="M9" s="1034"/>
      <c r="N9" s="1233" t="s">
        <v>1985</v>
      </c>
      <c r="O9" s="1212" t="s">
        <v>2547</v>
      </c>
      <c r="P9" s="1034">
        <v>3016337799</v>
      </c>
      <c r="Q9" s="1246">
        <v>30000000</v>
      </c>
      <c r="R9" s="1034"/>
      <c r="S9" s="1081">
        <v>44521</v>
      </c>
      <c r="T9" s="1034"/>
      <c r="U9" s="1081">
        <v>44218</v>
      </c>
      <c r="V9" s="1229">
        <v>44218</v>
      </c>
      <c r="W9" s="1081">
        <v>44521</v>
      </c>
      <c r="X9" s="873" t="s">
        <v>2548</v>
      </c>
      <c r="Y9" s="1034">
        <v>2321</v>
      </c>
      <c r="Z9" s="1081">
        <v>44217</v>
      </c>
      <c r="AA9" s="1258" t="s">
        <v>1990</v>
      </c>
      <c r="AB9" s="1045" t="s">
        <v>2404</v>
      </c>
      <c r="AC9" s="1247">
        <v>2721</v>
      </c>
      <c r="AD9" s="1229">
        <v>44218</v>
      </c>
      <c r="AE9" s="1173" t="s">
        <v>1811</v>
      </c>
      <c r="AF9" s="1034"/>
    </row>
    <row r="10" spans="1:33" ht="165" x14ac:dyDescent="0.25">
      <c r="A10" s="1045">
        <v>9</v>
      </c>
      <c r="B10" s="1077">
        <v>9</v>
      </c>
      <c r="C10" s="1112" t="s">
        <v>2549</v>
      </c>
      <c r="D10" s="1113" t="s">
        <v>2550</v>
      </c>
      <c r="E10" s="1045" t="s">
        <v>2551</v>
      </c>
      <c r="F10" s="1252" t="s">
        <v>203</v>
      </c>
      <c r="G10" s="1250" t="s">
        <v>33</v>
      </c>
      <c r="H10" s="1035" t="s">
        <v>2552</v>
      </c>
      <c r="I10" s="1251" t="s">
        <v>1997</v>
      </c>
      <c r="J10" s="1045">
        <v>1047392371</v>
      </c>
      <c r="K10" s="1045">
        <v>0</v>
      </c>
      <c r="L10" s="1045"/>
      <c r="M10" s="1045"/>
      <c r="N10" s="1170" t="s">
        <v>1998</v>
      </c>
      <c r="O10" s="1084" t="s">
        <v>2553</v>
      </c>
      <c r="P10" s="1045">
        <v>3178945878</v>
      </c>
      <c r="Q10" s="1246">
        <v>44708400</v>
      </c>
      <c r="R10" s="1045"/>
      <c r="S10" s="1057">
        <v>44490</v>
      </c>
      <c r="T10" s="1045"/>
      <c r="U10" s="1057">
        <v>44218</v>
      </c>
      <c r="V10" s="1056">
        <v>44218</v>
      </c>
      <c r="W10" s="1057">
        <v>44490</v>
      </c>
      <c r="X10" s="891" t="s">
        <v>2554</v>
      </c>
      <c r="Y10" s="1045">
        <v>2221</v>
      </c>
      <c r="Z10" s="1130">
        <v>44216</v>
      </c>
      <c r="AA10" s="1165" t="s">
        <v>2555</v>
      </c>
      <c r="AB10" s="1212" t="s">
        <v>2556</v>
      </c>
      <c r="AC10" s="1094">
        <v>2621</v>
      </c>
      <c r="AD10" s="1056">
        <v>44218</v>
      </c>
      <c r="AE10" s="1178" t="s">
        <v>1094</v>
      </c>
      <c r="AF10" s="1045"/>
    </row>
    <row r="11" spans="1:33" ht="90" x14ac:dyDescent="0.25">
      <c r="A11" s="1034">
        <v>10</v>
      </c>
      <c r="B11" s="1199">
        <v>10</v>
      </c>
      <c r="C11" s="1112" t="s">
        <v>2557</v>
      </c>
      <c r="D11" s="1248" t="s">
        <v>2558</v>
      </c>
      <c r="E11" s="1034" t="s">
        <v>2559</v>
      </c>
      <c r="F11" s="1252" t="s">
        <v>203</v>
      </c>
      <c r="G11" s="1250" t="s">
        <v>33</v>
      </c>
      <c r="H11" s="1035" t="s">
        <v>2063</v>
      </c>
      <c r="I11" s="1253" t="s">
        <v>2064</v>
      </c>
      <c r="J11" s="1045"/>
      <c r="K11" s="1034">
        <v>0</v>
      </c>
      <c r="L11" s="1034"/>
      <c r="M11" s="1034"/>
      <c r="N11" s="1233" t="s">
        <v>2065</v>
      </c>
      <c r="O11" s="1212" t="s">
        <v>2560</v>
      </c>
      <c r="P11" s="1034">
        <v>3186374508</v>
      </c>
      <c r="Q11" s="1246">
        <v>62998200</v>
      </c>
      <c r="R11" s="1034"/>
      <c r="S11" s="1081">
        <v>44547</v>
      </c>
      <c r="T11" s="1034"/>
      <c r="U11" s="1081">
        <v>44221</v>
      </c>
      <c r="V11" s="1229">
        <v>44222</v>
      </c>
      <c r="W11" s="1081">
        <v>44547</v>
      </c>
      <c r="X11" s="891" t="s">
        <v>2561</v>
      </c>
      <c r="Y11" s="1034">
        <v>1621</v>
      </c>
      <c r="Z11" s="1081">
        <v>44210</v>
      </c>
      <c r="AA11" s="1199" t="s">
        <v>1953</v>
      </c>
      <c r="AB11" s="1212" t="s">
        <v>2556</v>
      </c>
      <c r="AC11" s="1261">
        <v>2921</v>
      </c>
      <c r="AD11" s="1229">
        <v>44221</v>
      </c>
      <c r="AE11" s="1173" t="s">
        <v>2070</v>
      </c>
      <c r="AF11" s="1034"/>
    </row>
    <row r="12" spans="1:33" ht="90" x14ac:dyDescent="0.25">
      <c r="A12" s="1045">
        <v>11</v>
      </c>
      <c r="B12" s="1077">
        <v>11</v>
      </c>
      <c r="C12" s="1114" t="s">
        <v>2562</v>
      </c>
      <c r="D12" s="1113" t="s">
        <v>2563</v>
      </c>
      <c r="E12" s="1262" t="s">
        <v>2564</v>
      </c>
      <c r="F12" s="1259" t="s">
        <v>203</v>
      </c>
      <c r="G12" s="1260" t="s">
        <v>33</v>
      </c>
      <c r="H12" s="1166" t="s">
        <v>2063</v>
      </c>
      <c r="I12" s="1259" t="s">
        <v>2074</v>
      </c>
      <c r="J12" s="1045">
        <v>52203085</v>
      </c>
      <c r="K12" s="1062">
        <v>7</v>
      </c>
      <c r="L12" s="1045"/>
      <c r="M12" s="1045"/>
      <c r="N12" s="1170" t="s">
        <v>2075</v>
      </c>
      <c r="O12" s="1084" t="s">
        <v>2565</v>
      </c>
      <c r="P12" s="1077">
        <v>3103217516</v>
      </c>
      <c r="Q12" s="1246">
        <v>62998200</v>
      </c>
      <c r="R12" s="1062"/>
      <c r="S12" s="1057">
        <v>44547</v>
      </c>
      <c r="T12" s="1045"/>
      <c r="U12" s="1057">
        <v>44221</v>
      </c>
      <c r="V12" s="1056">
        <v>44222</v>
      </c>
      <c r="W12" s="1057">
        <v>44547</v>
      </c>
      <c r="X12" s="891" t="s">
        <v>2566</v>
      </c>
      <c r="Y12" s="1045">
        <v>1721</v>
      </c>
      <c r="Z12" s="1057">
        <v>44215</v>
      </c>
      <c r="AA12" s="1077" t="s">
        <v>1953</v>
      </c>
      <c r="AB12" s="1084" t="s">
        <v>2556</v>
      </c>
      <c r="AC12" s="1094">
        <v>3021</v>
      </c>
      <c r="AD12" s="1056">
        <v>44221</v>
      </c>
      <c r="AE12" s="1060" t="s">
        <v>2070</v>
      </c>
      <c r="AF12" s="1045"/>
    </row>
    <row r="13" spans="1:33" ht="90" x14ac:dyDescent="0.25">
      <c r="A13" s="1045">
        <v>12</v>
      </c>
      <c r="B13" s="1077">
        <v>12</v>
      </c>
      <c r="C13" s="1114" t="s">
        <v>2567</v>
      </c>
      <c r="D13" s="1113" t="s">
        <v>2568</v>
      </c>
      <c r="E13" s="1263" t="s">
        <v>2569</v>
      </c>
      <c r="F13" s="1259" t="s">
        <v>203</v>
      </c>
      <c r="G13" s="1260" t="s">
        <v>33</v>
      </c>
      <c r="H13" s="1264" t="s">
        <v>2514</v>
      </c>
      <c r="I13" s="1252" t="s">
        <v>2570</v>
      </c>
      <c r="J13" s="1062">
        <v>9098003</v>
      </c>
      <c r="K13" s="1045"/>
      <c r="L13" s="1045"/>
      <c r="M13" s="1045"/>
      <c r="N13" s="1170" t="s">
        <v>2571</v>
      </c>
      <c r="O13" s="1084" t="s">
        <v>2572</v>
      </c>
      <c r="P13" s="1045">
        <v>3183603230</v>
      </c>
      <c r="Q13" s="1246">
        <v>19261000</v>
      </c>
      <c r="R13" s="1045"/>
      <c r="S13" s="1057">
        <v>44547</v>
      </c>
      <c r="T13" s="1045"/>
      <c r="U13" s="1057">
        <v>44221</v>
      </c>
      <c r="V13" s="1056">
        <v>44221</v>
      </c>
      <c r="W13" s="1057">
        <v>44547</v>
      </c>
      <c r="X13" s="1060" t="s">
        <v>22</v>
      </c>
      <c r="Y13" s="1045">
        <v>1121</v>
      </c>
      <c r="Z13" s="1057">
        <v>44204</v>
      </c>
      <c r="AA13" s="1045" t="s">
        <v>1953</v>
      </c>
      <c r="AB13" s="1265" t="s">
        <v>2337</v>
      </c>
      <c r="AC13" s="1059">
        <v>3121</v>
      </c>
      <c r="AD13" s="1056">
        <v>44221</v>
      </c>
      <c r="AE13" s="1060" t="s">
        <v>1945</v>
      </c>
      <c r="AF13" s="1045"/>
    </row>
    <row r="14" spans="1:33" ht="165" x14ac:dyDescent="0.25">
      <c r="A14" s="1045">
        <v>13</v>
      </c>
      <c r="B14" s="1077">
        <v>13</v>
      </c>
      <c r="C14" s="1114" t="s">
        <v>2573</v>
      </c>
      <c r="D14" s="1113" t="s">
        <v>2574</v>
      </c>
      <c r="E14" s="1267" t="s">
        <v>2575</v>
      </c>
      <c r="F14" s="1253" t="s">
        <v>203</v>
      </c>
      <c r="G14" s="1249" t="s">
        <v>33</v>
      </c>
      <c r="H14" s="1270" t="s">
        <v>2576</v>
      </c>
      <c r="I14" s="1252" t="s">
        <v>2577</v>
      </c>
      <c r="J14" s="1062">
        <v>1014214386</v>
      </c>
      <c r="K14" s="1045">
        <v>9</v>
      </c>
      <c r="L14" s="1045"/>
      <c r="M14" s="1045"/>
      <c r="N14" s="1170" t="s">
        <v>2578</v>
      </c>
      <c r="O14" s="1084" t="s">
        <v>2579</v>
      </c>
      <c r="P14" s="1077">
        <v>3204484917</v>
      </c>
      <c r="Q14" s="1246">
        <v>27434700</v>
      </c>
      <c r="R14" s="1267"/>
      <c r="S14" s="1057">
        <v>44547</v>
      </c>
      <c r="T14" s="1062"/>
      <c r="U14" s="1057">
        <v>44223</v>
      </c>
      <c r="V14" s="1268" t="s">
        <v>2010</v>
      </c>
      <c r="W14" s="1057">
        <v>44547</v>
      </c>
      <c r="X14" s="1059"/>
      <c r="Y14" s="1045">
        <v>2721</v>
      </c>
      <c r="Z14" s="1130">
        <v>44221</v>
      </c>
      <c r="AA14" s="1045" t="s">
        <v>1961</v>
      </c>
      <c r="AB14" s="1269" t="s">
        <v>2337</v>
      </c>
      <c r="AC14" s="1094"/>
      <c r="AD14" s="1059"/>
      <c r="AE14" s="1060" t="s">
        <v>2134</v>
      </c>
      <c r="AF14" s="1045"/>
    </row>
    <row r="15" spans="1:33" ht="120" x14ac:dyDescent="0.25">
      <c r="A15" s="1045">
        <v>14</v>
      </c>
      <c r="B15" s="1045">
        <v>14</v>
      </c>
      <c r="C15" s="1111" t="s">
        <v>2580</v>
      </c>
      <c r="D15" s="1107" t="s">
        <v>2581</v>
      </c>
      <c r="E15" s="1077" t="s">
        <v>2582</v>
      </c>
      <c r="F15" s="1252" t="s">
        <v>203</v>
      </c>
      <c r="G15" s="1260" t="s">
        <v>33</v>
      </c>
      <c r="H15" s="1166" t="s">
        <v>2583</v>
      </c>
      <c r="I15" s="1259" t="s">
        <v>2584</v>
      </c>
      <c r="J15" s="1045">
        <v>53098510</v>
      </c>
      <c r="K15" s="1062">
        <v>9</v>
      </c>
      <c r="L15" s="1045"/>
      <c r="M15" s="1077"/>
      <c r="N15" s="1170" t="s">
        <v>2585</v>
      </c>
      <c r="O15" s="1177" t="s">
        <v>2586</v>
      </c>
      <c r="P15" s="1077">
        <v>3197383815</v>
      </c>
      <c r="Q15" s="1246">
        <v>1930590</v>
      </c>
      <c r="R15" s="1062"/>
      <c r="S15" s="1057">
        <v>44547</v>
      </c>
      <c r="T15" s="1045"/>
      <c r="U15" s="1057">
        <v>44224</v>
      </c>
      <c r="V15" s="1087"/>
      <c r="W15" s="1057">
        <v>44547</v>
      </c>
      <c r="X15" s="1060" t="s">
        <v>22</v>
      </c>
      <c r="Y15" s="1045">
        <v>1821</v>
      </c>
      <c r="Z15" s="1130">
        <v>44211</v>
      </c>
      <c r="AA15" s="1045" t="s">
        <v>2523</v>
      </c>
      <c r="AB15" s="1269" t="s">
        <v>2524</v>
      </c>
      <c r="AC15" s="1094">
        <v>5621</v>
      </c>
      <c r="AD15" s="1056">
        <v>44225</v>
      </c>
      <c r="AE15" s="1060" t="s">
        <v>1901</v>
      </c>
      <c r="AF15" s="1045"/>
    </row>
    <row r="16" spans="1:33" ht="120" x14ac:dyDescent="0.25">
      <c r="A16" s="1045">
        <v>15</v>
      </c>
      <c r="B16" s="1045">
        <v>15</v>
      </c>
      <c r="C16" s="1111" t="s">
        <v>2587</v>
      </c>
      <c r="D16" s="1107" t="s">
        <v>2588</v>
      </c>
      <c r="E16" s="1077" t="s">
        <v>2589</v>
      </c>
      <c r="F16" s="1252" t="s">
        <v>203</v>
      </c>
      <c r="G16" s="1250" t="s">
        <v>33</v>
      </c>
      <c r="H16" s="1068" t="s">
        <v>2540</v>
      </c>
      <c r="I16" s="1252" t="s">
        <v>2015</v>
      </c>
      <c r="J16" s="1045">
        <v>79777626</v>
      </c>
      <c r="K16" s="1045">
        <v>2</v>
      </c>
      <c r="L16" s="1045"/>
      <c r="M16" s="1045"/>
      <c r="N16" s="1170" t="s">
        <v>2016</v>
      </c>
      <c r="O16" s="1045"/>
      <c r="P16" s="1045">
        <v>3214518598</v>
      </c>
      <c r="Q16" s="1246">
        <v>71127000</v>
      </c>
      <c r="R16" s="1045"/>
      <c r="S16" s="1057">
        <v>44531</v>
      </c>
      <c r="T16" s="1045"/>
      <c r="U16" s="1057">
        <v>44225</v>
      </c>
      <c r="V16" s="1087"/>
      <c r="W16" s="1057">
        <v>44531</v>
      </c>
      <c r="X16" s="891" t="s">
        <v>2590</v>
      </c>
      <c r="Y16" s="1045">
        <v>2921</v>
      </c>
      <c r="Z16" s="1057">
        <v>44224</v>
      </c>
      <c r="AA16" s="1045" t="s">
        <v>1990</v>
      </c>
      <c r="AB16" s="1269" t="s">
        <v>2591</v>
      </c>
      <c r="AC16" s="1062">
        <v>5721</v>
      </c>
      <c r="AD16" s="1057">
        <v>44225</v>
      </c>
      <c r="AE16" s="1060" t="s">
        <v>1811</v>
      </c>
      <c r="AF16" s="1045"/>
    </row>
    <row r="17" spans="1:32" ht="120" x14ac:dyDescent="0.25">
      <c r="A17" s="1045">
        <v>16</v>
      </c>
      <c r="B17" s="1045">
        <v>16</v>
      </c>
      <c r="C17" s="1111" t="s">
        <v>2592</v>
      </c>
      <c r="D17" s="1107" t="s">
        <v>2593</v>
      </c>
      <c r="E17" s="1045" t="s">
        <v>2594</v>
      </c>
      <c r="F17" s="1252" t="s">
        <v>203</v>
      </c>
      <c r="G17" s="1250" t="s">
        <v>33</v>
      </c>
      <c r="H17" s="1068" t="s">
        <v>2332</v>
      </c>
      <c r="I17" s="1236" t="s">
        <v>2333</v>
      </c>
      <c r="J17" s="1045">
        <v>1022364608</v>
      </c>
      <c r="K17" s="1045">
        <v>0</v>
      </c>
      <c r="L17" s="1045"/>
      <c r="M17" s="1045"/>
      <c r="N17" s="1170" t="s">
        <v>2595</v>
      </c>
      <c r="O17" s="1084" t="s">
        <v>2596</v>
      </c>
      <c r="P17" s="1045">
        <v>3205790935</v>
      </c>
      <c r="Q17" s="1246">
        <v>19305900</v>
      </c>
      <c r="R17" s="1045"/>
      <c r="S17" s="1057">
        <v>44547</v>
      </c>
      <c r="T17" s="1045"/>
      <c r="U17" s="1057">
        <v>44225</v>
      </c>
      <c r="V17" s="1087"/>
      <c r="W17" s="1057">
        <v>44547</v>
      </c>
      <c r="X17" s="1060" t="s">
        <v>22</v>
      </c>
      <c r="Y17" s="1045">
        <v>3121</v>
      </c>
      <c r="Z17" s="1057">
        <v>44225</v>
      </c>
      <c r="AA17" s="1045" t="s">
        <v>1953</v>
      </c>
      <c r="AB17" s="1269" t="s">
        <v>2556</v>
      </c>
      <c r="AC17" s="1059">
        <v>5821</v>
      </c>
      <c r="AD17" s="1056">
        <v>44228</v>
      </c>
      <c r="AE17" s="1060" t="s">
        <v>1822</v>
      </c>
      <c r="AF17" s="1045"/>
    </row>
    <row r="18" spans="1:32" ht="120" x14ac:dyDescent="0.25">
      <c r="A18" s="1034">
        <v>17</v>
      </c>
      <c r="B18" s="1034">
        <v>17</v>
      </c>
      <c r="C18" s="1111" t="s">
        <v>2597</v>
      </c>
      <c r="D18" s="1106" t="s">
        <v>2598</v>
      </c>
      <c r="E18" s="1034" t="s">
        <v>2599</v>
      </c>
      <c r="F18" s="1252" t="s">
        <v>203</v>
      </c>
      <c r="G18" s="1250" t="s">
        <v>33</v>
      </c>
      <c r="H18" s="1068" t="s">
        <v>2600</v>
      </c>
      <c r="I18" s="1236" t="s">
        <v>2400</v>
      </c>
      <c r="J18" s="1034">
        <v>1019117814</v>
      </c>
      <c r="K18" s="1034">
        <v>2</v>
      </c>
      <c r="L18" s="1034"/>
      <c r="M18" s="1034"/>
      <c r="N18" s="1170" t="s">
        <v>2601</v>
      </c>
      <c r="O18" s="1034" t="s">
        <v>2602</v>
      </c>
      <c r="P18" s="1034">
        <v>3046466029</v>
      </c>
      <c r="Q18" s="1246">
        <v>27434700</v>
      </c>
      <c r="R18" s="1034"/>
      <c r="S18" s="1081">
        <v>44547</v>
      </c>
      <c r="T18" s="1034"/>
      <c r="U18" s="1081">
        <v>44225</v>
      </c>
      <c r="V18" s="1266"/>
      <c r="W18" s="1081">
        <v>44547</v>
      </c>
      <c r="X18" s="1266"/>
      <c r="Y18" s="1034">
        <v>3021</v>
      </c>
      <c r="Z18" s="1081">
        <v>44225</v>
      </c>
      <c r="AA18" s="1045" t="s">
        <v>1990</v>
      </c>
      <c r="AB18" s="1269" t="s">
        <v>2591</v>
      </c>
      <c r="AC18" s="1266"/>
      <c r="AD18" s="1266"/>
      <c r="AE18" s="1173" t="s">
        <v>1822</v>
      </c>
      <c r="AF18" s="1034"/>
    </row>
    <row r="19" spans="1:32" ht="120" x14ac:dyDescent="0.25">
      <c r="A19" s="1034">
        <v>18</v>
      </c>
      <c r="B19" s="1034">
        <v>18</v>
      </c>
      <c r="C19" s="1131" t="s">
        <v>2603</v>
      </c>
      <c r="D19" s="1271" t="s">
        <v>2604</v>
      </c>
      <c r="E19" s="1034" t="s">
        <v>2605</v>
      </c>
      <c r="F19" s="1034"/>
      <c r="G19" s="1034"/>
      <c r="H19" s="1272" t="s">
        <v>2332</v>
      </c>
      <c r="I19" s="1236" t="s">
        <v>2342</v>
      </c>
      <c r="J19" s="1034">
        <v>52232476</v>
      </c>
      <c r="K19" s="1034"/>
      <c r="L19" s="1034"/>
      <c r="M19" s="1199"/>
      <c r="N19" s="1233" t="s">
        <v>2606</v>
      </c>
      <c r="O19" s="1197" t="s">
        <v>2607</v>
      </c>
      <c r="P19" s="1034">
        <v>3057685340</v>
      </c>
      <c r="Q19" s="1245">
        <v>19305900</v>
      </c>
      <c r="R19" s="1034"/>
      <c r="S19" s="1081">
        <v>44547</v>
      </c>
      <c r="T19" s="1034"/>
      <c r="U19" s="1081">
        <v>44225</v>
      </c>
      <c r="V19" s="1266"/>
      <c r="W19" s="1081">
        <v>44213</v>
      </c>
      <c r="X19" s="1173" t="s">
        <v>22</v>
      </c>
      <c r="Y19" s="1034">
        <v>3221</v>
      </c>
      <c r="Z19" s="1081">
        <v>44225</v>
      </c>
      <c r="AA19" s="1045" t="s">
        <v>1953</v>
      </c>
      <c r="AB19" s="1269" t="s">
        <v>2556</v>
      </c>
      <c r="AC19" s="1247">
        <v>5921</v>
      </c>
      <c r="AD19" s="1229">
        <v>44228</v>
      </c>
      <c r="AE19" s="1173" t="s">
        <v>1822</v>
      </c>
      <c r="AF19" s="1034"/>
    </row>
  </sheetData>
  <hyperlinks>
    <hyperlink ref="N2" r:id="rId1" xr:uid="{34458489-4F94-4D35-8AC4-AD80CDAE1DFA}"/>
    <hyperlink ref="N3" r:id="rId2" xr:uid="{FBD689C0-87EB-4699-AD2B-D27CF013C588}"/>
    <hyperlink ref="N4" r:id="rId3" xr:uid="{64B3CC0B-D162-4661-8EEE-64BA70079A3D}"/>
    <hyperlink ref="N5" r:id="rId4" xr:uid="{CA6399D3-035F-458C-89C5-F6244116D718}"/>
    <hyperlink ref="D4" r:id="rId5" xr:uid="{48C438E2-642A-4E6C-AB8D-F8A4213BE3D9}"/>
    <hyperlink ref="C5" r:id="rId6" xr:uid="{5A5C0D11-B6C5-4D09-B641-8993F445657C}"/>
    <hyperlink ref="D5" r:id="rId7" display="https://www.secop.gov.co/CO1ContractsManagement/Tendering/ProcurementContractEdit/View?docUniqueIdentifier=CO1.PCCNTR.2149224&amp;prevCtxUrl=https%3a%2f%2fwww.secop.gov.co%3a443%2fCO1ContractsManagement%2fTendering%2fProcurementContractManagement%2fIndex&amp;prevCtxLbl=Contratos+" xr:uid="{DE5C96C4-A5EF-4C90-83A7-9A26DB3A0B34}"/>
    <hyperlink ref="N6" r:id="rId8" xr:uid="{3E0FDDD4-8E64-4CB1-828E-73582D8033CF}"/>
    <hyperlink ref="D6" r:id="rId9" xr:uid="{7D864A94-63ED-4651-9A4F-3256138124FC}"/>
    <hyperlink ref="N7" r:id="rId10" xr:uid="{999E2F00-F6DA-4EE6-828C-F9A0129ADFB2}"/>
    <hyperlink ref="D7" r:id="rId11" display="https://www.secop.gov.co/CO1ContractsManagement/Tendering/ProcurementContractEdit/Update?ProfileName=CCE-16-Servicios_profesionales_gestion&amp;PPI=CO1.PPI.11701926&amp;DocUniqueName=ContratoDeCompra&amp;DocTypeName=NextWay.Entities.Marketplace.Tendering.ProcurementContract&amp;ProfileVersion=5&amp;DocUniqueIdentifier=CO1.PCCNTR.2153872&amp;prevCtxUrl=https%3a%2f%2fwww.secop.gov.co%3a443%2fCO1ContractsManagement%2fTendering%2fProcurementContractManagement%2fIndex&amp;prevCtxLbl=Contratos+" xr:uid="{A1AE1326-E325-4CDA-B6E0-C655FC536B12}"/>
    <hyperlink ref="N8" r:id="rId12" xr:uid="{ED98AD2A-5207-4CCF-8B0C-F72DE18A0683}"/>
    <hyperlink ref="D8" r:id="rId13" display="https://www.secop.gov.co/CO1ContractsManagement/Tendering/ProcurementContractEdit/Update?ProfileName=CCE-16-Servicios_profesionales_gestion&amp;PPI=CO1.PPI.11710134&amp;DocUniqueName=ContratoDeCompra&amp;DocTypeName=NextWay.Entities.Marketplace.Tendering.ProcurementContract&amp;ProfileVersion=5&amp;DocUniqueIdentifier=CO1.PCCNTR.2155807&amp;prevCtxUrl=https%3a%2f%2fwww.secop.gov.co%3a443%2fCO1ContractsManagement%2fTendering%2fProcurementContractManagement%2fIndex&amp;prevCtxLbl=Contratos+" xr:uid="{0F0A54F9-0C44-4622-9536-CBBE12B82FE2}"/>
    <hyperlink ref="N9" r:id="rId14" xr:uid="{B86E0CD1-498C-4DC5-B2BB-3B1CE4237212}"/>
    <hyperlink ref="N10" r:id="rId15" xr:uid="{ED8F5A57-F2B1-41A0-81B8-C142A822CD2C}"/>
    <hyperlink ref="D9" r:id="rId16" display="https://www.secop.gov.co/CO1ContractsManagement/Tendering/ProcurementContractEdit/Update?ProfileName=CCE-16-Servicios_profesionales_gestion&amp;PPI=CO1.PPI.11717105&amp;DocUniqueName=ContratoDeCompra&amp;DocTypeName=NextWay.Entities.Marketplace.Tendering.ProcurementContract&amp;ProfileVersion=5&amp;DocUniqueIdentifier=CO1.PCCNTR.2159058&amp;prevCtxUrl=https%3a%2f%2fwww.secop.gov.co%3a443%2fCO1ContractsManagement%2fTendering%2fProcurementContractManagement%2fIndex&amp;prevCtxLbl=Contratos+" xr:uid="{CF53E791-FBCF-4F73-8DAD-ECD9ADEB9735}"/>
    <hyperlink ref="D10" r:id="rId17" display="https://www.secop.gov.co/CO1ContractsManagement/Tendering/ProcurementContractEdit/Update?ProfileName=CCE-16-Servicios_profesionales_gestion&amp;PPI=CO1.PPI.11718009&amp;DocUniqueName=ContratoDeCompra&amp;DocTypeName=NextWay.Entities.Marketplace.Tendering.ProcurementContract&amp;ProfileVersion=5&amp;DocUniqueIdentifier=CO1.PCCNTR.2158945&amp;prevCtxUrl=https%3a%2f%2fwww.secop.gov.co%3a443%2fCO1ContractsManagement%2fTendering%2fProcurementContractManagement%2fIndex&amp;prevCtxLbl=Contratos+" xr:uid="{C243EE01-ECE1-444E-A0C2-F4C5AC763819}"/>
    <hyperlink ref="N11" r:id="rId18" xr:uid="{9C770DDB-CA8D-481B-A0C3-FFDC915EC2AC}"/>
    <hyperlink ref="N12" r:id="rId19" xr:uid="{30AE0CDA-0E58-43B9-A74A-5D25280073D1}"/>
    <hyperlink ref="D11" r:id="rId20" display="https://www.secop.gov.co/CO1ContractsManagement/Tendering/ProcurementContractEdit/View?docUniqueIdentifier=CO1.PCCNTR.2167962&amp;prevCtxUrl=https%3a%2f%2fwww.secop.gov.co%3a443%2fCO1ContractsManagement%2fTendering%2fProcurementContractManagement%2fIndex&amp;prevCtxLbl=Contratos+" xr:uid="{AB34D677-D417-48FA-B17B-2A4EDA174941}"/>
    <hyperlink ref="D12" r:id="rId21" display="https://www.secop.gov.co/CO1ContractsManagement/Tendering/ProcurementContractEdit/View?docUniqueIdentifier=CO1.PCCNTR.2167872&amp;prevCtxUrl=https%3a%2f%2fwww.secop.gov.co%3a443%2fCO1ContractsManagement%2fTendering%2fProcurementContractManagement%2fIndex&amp;prevCtxLbl=Contratos+" xr:uid="{0AB73265-556C-44E8-BB70-1B022A7949AF}"/>
    <hyperlink ref="N13" r:id="rId22" xr:uid="{0FC6D56D-E825-4058-AE1D-9D1BCACBBEE6}"/>
    <hyperlink ref="D13" r:id="rId23" display="https://www.secop.gov.co/CO1ContractsManagement/Tendering/ProcurementContractEdit/View?docUniqueIdentifier=CO1.PCCNTR.2168345&amp;prevCtxUrl=https%3a%2f%2fwww.secop.gov.co%3a443%2fCO1ContractsManagement%2fTendering%2fProcurementContractManagement%2fIndex&amp;prevCtxLbl=Contratos+" xr:uid="{197F7C4A-8C71-4735-936A-6496A6BADD92}"/>
    <hyperlink ref="N14" r:id="rId24" xr:uid="{C6DB8506-35DA-4D61-89F8-8D6E00309B99}"/>
    <hyperlink ref="D14" r:id="rId25" display="https://www.secop.gov.co/CO1ContractsManagement/Tendering/ProcurementContractEdit/Update?ProfileName=CCE-16-Servicios_profesionales_gestion&amp;PPI=CO1.PPI.11772037&amp;DocUniqueName=ContratoDeCompra&amp;DocTypeName=NextWay.Entities.Marketplace.Tendering.ProcurementContract&amp;ProfileVersion=5&amp;DocUniqueIdentifier=CO1.PCCNTR.2180033&amp;prevCtxUrl=https%3a%2f%2fwww.secop.gov.co%3a443%2fCO1ContractsManagement%2fTendering%2fProcurementContractManagement%2fIndex&amp;prevCtxLbl=Contratos+" xr:uid="{D89BD3D5-92DA-4DB5-BE8A-4A36E138E987}"/>
    <hyperlink ref="D16" r:id="rId26" display="https://www.secop.gov.co/CO1ContractsManagement/Tendering/ProcurementContractEdit/Update?ProfileName=CCE-16-Servicios_profesionales_gestion&amp;PPI=CO1.PPI.11809986&amp;DocUniqueName=ContratoDeCompra&amp;DocTypeName=NextWay.Entities.Marketplace.Tendering.ProcurementContract&amp;ProfileVersion=5&amp;DocUniqueIdentifier=CO1.PCCNTR.2191983" xr:uid="{57873808-D864-47E7-865B-3C4EDA43B6DA}"/>
    <hyperlink ref="D15" r:id="rId27" display="https://www.secop.gov.co/CO1ContractsManagement/Tendering/ProcurementContractEdit/Update?ProfileName=CCE-16-Servicios_profesionales_gestion&amp;PPI=CO1.PPI.11791172&amp;DocUniqueName=ContratoDeCompra&amp;DocTypeName=NextWay.Entities.Marketplace.Tendering.ProcurementContract&amp;ProfileVersion=5&amp;DocUniqueIdentifier=CO1.PCCNTR.2183053" xr:uid="{59B3FBA6-D895-46F6-9AF5-617DF5BBEDAB}"/>
    <hyperlink ref="N17" r:id="rId28" xr:uid="{807A87E2-6BAB-4CBA-BB36-1027DCB162E3}"/>
    <hyperlink ref="N18" r:id="rId29" xr:uid="{8294A9DE-1624-4B24-B27D-9B541566A291}"/>
    <hyperlink ref="N19" r:id="rId30" xr:uid="{D5BCD4B8-1F5B-4098-8D16-0A296E75907B}"/>
    <hyperlink ref="D18" r:id="rId31" display="https://www.secop.gov.co/CO1ContractsManagement/Tendering/ProcurementContractEdit/Update?ProfileName=CCE-16-Servicios_profesionales_gestion&amp;PPI=CO1.PPI.11827639&amp;DocUniqueName=ContratoDeCompra&amp;DocTypeName=NextWay.Entities.Marketplace.Tendering.ProcurementContract&amp;ProfileVersion=5&amp;DocUniqueIdentifier=CO1.PCCNTR.2193652" xr:uid="{4E0112CB-0798-4CFC-802C-AC8727069F3A}"/>
    <hyperlink ref="D17" r:id="rId32" display="https://www.secop.gov.co/CO1ContractsManagement/Tendering/ProcurementContractEdit/Update?ProfileName=CCE-16-Servicios_profesionales_gestion&amp;PPI=CO1.PPI.11828517&amp;DocUniqueName=ContratoDeCompra&amp;DocTypeName=NextWay.Entities.Marketplace.Tendering.ProcurementContract&amp;ProfileVersion=5&amp;DocUniqueIdentifier=CO1.PCCNTR.2193299" xr:uid="{91C2239E-F708-481E-9372-A562B3D827D6}"/>
    <hyperlink ref="D19" r:id="rId33" display="https://www.secop.gov.co/CO1ContractsManagement/Tendering/ProcurementContractEdit/Update?ProfileName=CCE-16-Servicios_profesionales_gestion&amp;PPI=CO1.PPI.11828596&amp;DocUniqueName=ContratoDeCompra&amp;DocTypeName=NextWay.Entities.Marketplace.Tendering.ProcurementContract&amp;ProfileVersion=5&amp;DocUniqueIdentifier=CO1.PCCNTR.2194257" xr:uid="{E3BF4B9D-A358-474C-B58B-3BF40FA9214E}"/>
    <hyperlink ref="N16" r:id="rId34" xr:uid="{2F6C778D-64AE-4667-9ED9-408B098A9B6D}"/>
    <hyperlink ref="C2" r:id="rId35" xr:uid="{AE6411A2-1C64-4F4D-8AD1-F7CA91D6CB63}"/>
    <hyperlink ref="D2" r:id="rId36" xr:uid="{E86D5D35-8FED-4686-9765-4932F98316BD}"/>
    <hyperlink ref="C3" r:id="rId37" xr:uid="{F5DB8547-84FC-4B9B-A1A5-EAE64B0BD0F0}"/>
    <hyperlink ref="D3" r:id="rId38" xr:uid="{2B69D72E-E430-4D00-A838-A13060A98741}"/>
  </hyperlinks>
  <pageMargins left="0.7" right="0.7" top="0.75" bottom="0.75" header="0.3" footer="0.3"/>
  <legacyDrawing r:id="rId39"/>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XFB94"/>
  <sheetViews>
    <sheetView zoomScale="90" zoomScaleNormal="90" workbookViewId="0">
      <pane xSplit="5" ySplit="1" topLeftCell="F84" activePane="bottomRight" state="frozen"/>
      <selection pane="topRight" activeCell="F1" sqref="F1"/>
      <selection pane="bottomLeft" activeCell="A2" sqref="A2"/>
      <selection pane="bottomRight" activeCell="A85" sqref="A85"/>
    </sheetView>
  </sheetViews>
  <sheetFormatPr baseColWidth="10" defaultColWidth="11.42578125" defaultRowHeight="16.5" x14ac:dyDescent="0.3"/>
  <cols>
    <col min="1" max="1" width="4.7109375" style="103" bestFit="1" customWidth="1"/>
    <col min="2" max="2" width="12.42578125" style="103" customWidth="1"/>
    <col min="3" max="3" width="16.5703125" style="103" customWidth="1"/>
    <col min="4" max="4" width="53.5703125" style="103" customWidth="1"/>
    <col min="5" max="5" width="20.5703125" style="103" customWidth="1"/>
    <col min="6" max="6" width="13.85546875" style="103" bestFit="1" customWidth="1"/>
    <col min="7" max="7" width="20.85546875" style="103" bestFit="1" customWidth="1"/>
    <col min="8" max="8" width="9.7109375" style="103" customWidth="1"/>
    <col min="9" max="9" width="14.140625" style="103" customWidth="1"/>
    <col min="10" max="10" width="11.5703125" style="103" customWidth="1"/>
    <col min="11" max="11" width="17.85546875" style="103" customWidth="1"/>
    <col min="12" max="12" width="12.85546875" style="103" customWidth="1"/>
    <col min="13" max="13" width="9.28515625" style="103" customWidth="1"/>
    <col min="14" max="14" width="9.85546875" style="103" customWidth="1"/>
    <col min="15" max="15" width="10.7109375" style="103" customWidth="1"/>
    <col min="16" max="16" width="10.7109375" style="103" bestFit="1" customWidth="1"/>
    <col min="17" max="18" width="9.85546875" style="103" customWidth="1"/>
    <col min="19" max="19" width="13.28515625" style="103" customWidth="1"/>
    <col min="20" max="20" width="11.42578125" style="103"/>
    <col min="21" max="21" width="14.42578125" style="103" bestFit="1" customWidth="1"/>
    <col min="22" max="16384" width="11.42578125" style="103"/>
  </cols>
  <sheetData>
    <row r="1" spans="1:19" ht="49.5" x14ac:dyDescent="0.3">
      <c r="A1" s="4" t="s">
        <v>0</v>
      </c>
      <c r="B1" s="1" t="s">
        <v>1</v>
      </c>
      <c r="C1" s="1" t="s">
        <v>2</v>
      </c>
      <c r="D1" s="5" t="s">
        <v>3</v>
      </c>
      <c r="E1" s="5" t="s">
        <v>4</v>
      </c>
      <c r="F1" s="6" t="s">
        <v>5</v>
      </c>
      <c r="G1" s="11" t="s">
        <v>6</v>
      </c>
      <c r="H1" s="5" t="s">
        <v>7</v>
      </c>
      <c r="I1" s="5" t="s">
        <v>8</v>
      </c>
      <c r="J1" s="5" t="s">
        <v>9</v>
      </c>
      <c r="K1" s="5" t="s">
        <v>196</v>
      </c>
      <c r="L1" s="5" t="s">
        <v>10</v>
      </c>
      <c r="M1" s="5" t="s">
        <v>11</v>
      </c>
      <c r="N1" s="5" t="s">
        <v>12</v>
      </c>
      <c r="O1" s="5" t="s">
        <v>13</v>
      </c>
      <c r="P1" s="5" t="s">
        <v>14</v>
      </c>
      <c r="Q1" s="5" t="s">
        <v>15</v>
      </c>
      <c r="R1" s="1" t="s">
        <v>16</v>
      </c>
      <c r="S1" s="1" t="s">
        <v>197</v>
      </c>
    </row>
    <row r="2" spans="1:19" ht="115.5" x14ac:dyDescent="0.3">
      <c r="A2" s="13">
        <v>1</v>
      </c>
      <c r="B2" s="108" t="s">
        <v>125</v>
      </c>
      <c r="C2" s="104" t="s">
        <v>18</v>
      </c>
      <c r="D2" s="104" t="s">
        <v>198</v>
      </c>
      <c r="E2" s="104" t="s">
        <v>199</v>
      </c>
      <c r="F2" s="105" t="s">
        <v>200</v>
      </c>
      <c r="G2" s="106">
        <v>97440000</v>
      </c>
      <c r="H2" s="104" t="s">
        <v>201</v>
      </c>
      <c r="I2" s="107">
        <v>41288</v>
      </c>
      <c r="J2" s="109">
        <v>41326</v>
      </c>
      <c r="K2" s="109"/>
      <c r="L2" s="107">
        <v>41639</v>
      </c>
      <c r="M2" s="105" t="s">
        <v>22</v>
      </c>
      <c r="N2" s="105">
        <v>513</v>
      </c>
      <c r="O2" s="107">
        <v>41283</v>
      </c>
      <c r="P2" s="105">
        <v>913</v>
      </c>
      <c r="Q2" s="107">
        <v>41288</v>
      </c>
      <c r="R2" s="107">
        <v>41295</v>
      </c>
      <c r="S2" s="104" t="s">
        <v>202</v>
      </c>
    </row>
    <row r="3" spans="1:19" ht="132" x14ac:dyDescent="0.3">
      <c r="A3" s="104">
        <v>2</v>
      </c>
      <c r="B3" s="108" t="s">
        <v>203</v>
      </c>
      <c r="C3" s="104" t="s">
        <v>18</v>
      </c>
      <c r="D3" s="104" t="s">
        <v>204</v>
      </c>
      <c r="E3" s="104" t="s">
        <v>205</v>
      </c>
      <c r="F3" s="105">
        <v>41738698</v>
      </c>
      <c r="G3" s="106">
        <v>21312043</v>
      </c>
      <c r="H3" s="104" t="s">
        <v>206</v>
      </c>
      <c r="I3" s="109">
        <v>41292</v>
      </c>
      <c r="J3" s="109">
        <v>41302</v>
      </c>
      <c r="K3" s="109"/>
      <c r="L3" s="109">
        <v>41391</v>
      </c>
      <c r="M3" s="110" t="s">
        <v>22</v>
      </c>
      <c r="N3" s="110">
        <v>1513</v>
      </c>
      <c r="O3" s="109">
        <v>41289</v>
      </c>
      <c r="P3" s="110">
        <v>1613</v>
      </c>
      <c r="Q3" s="109">
        <v>41292</v>
      </c>
      <c r="R3" s="109">
        <v>41295</v>
      </c>
      <c r="S3" s="104" t="s">
        <v>207</v>
      </c>
    </row>
    <row r="4" spans="1:19" ht="115.5" x14ac:dyDescent="0.3">
      <c r="A4" s="104" t="s">
        <v>208</v>
      </c>
      <c r="B4" s="108" t="s">
        <v>209</v>
      </c>
      <c r="C4" s="104" t="s">
        <v>18</v>
      </c>
      <c r="D4" s="104" t="s">
        <v>210</v>
      </c>
      <c r="E4" s="104" t="s">
        <v>146</v>
      </c>
      <c r="F4" s="105" t="s">
        <v>147</v>
      </c>
      <c r="G4" s="106">
        <v>453453143</v>
      </c>
      <c r="H4" s="104" t="s">
        <v>211</v>
      </c>
      <c r="I4" s="107">
        <v>41295</v>
      </c>
      <c r="J4" s="109">
        <v>41297</v>
      </c>
      <c r="K4" s="109"/>
      <c r="L4" s="107">
        <v>41604</v>
      </c>
      <c r="M4" s="104" t="s">
        <v>212</v>
      </c>
      <c r="N4" s="105">
        <v>2213</v>
      </c>
      <c r="O4" s="107">
        <v>41292</v>
      </c>
      <c r="P4" s="105">
        <v>1913</v>
      </c>
      <c r="Q4" s="107">
        <v>41297</v>
      </c>
      <c r="R4" s="107">
        <v>41302</v>
      </c>
      <c r="S4" s="104" t="s">
        <v>213</v>
      </c>
    </row>
    <row r="5" spans="1:19" ht="165" x14ac:dyDescent="0.3">
      <c r="A5" s="104" t="s">
        <v>214</v>
      </c>
      <c r="B5" s="108" t="s">
        <v>209</v>
      </c>
      <c r="C5" s="104" t="s">
        <v>18</v>
      </c>
      <c r="D5" s="104" t="s">
        <v>210</v>
      </c>
      <c r="E5" s="104" t="s">
        <v>146</v>
      </c>
      <c r="F5" s="105" t="s">
        <v>147</v>
      </c>
      <c r="G5" s="106">
        <v>225499282</v>
      </c>
      <c r="H5" s="104" t="s">
        <v>215</v>
      </c>
      <c r="I5" s="107">
        <v>41625</v>
      </c>
      <c r="J5" s="109">
        <v>41604</v>
      </c>
      <c r="K5" s="109"/>
      <c r="L5" s="107">
        <v>41817</v>
      </c>
      <c r="M5" s="104" t="s">
        <v>216</v>
      </c>
      <c r="N5" s="105">
        <v>2213</v>
      </c>
      <c r="O5" s="107">
        <v>41292</v>
      </c>
      <c r="P5" s="105">
        <v>1913</v>
      </c>
      <c r="Q5" s="107">
        <v>41297</v>
      </c>
      <c r="R5" s="107">
        <v>41865</v>
      </c>
      <c r="S5" s="104" t="s">
        <v>213</v>
      </c>
    </row>
    <row r="6" spans="1:19" ht="198" x14ac:dyDescent="0.3">
      <c r="A6" s="25">
        <v>3</v>
      </c>
      <c r="B6" s="111" t="s">
        <v>203</v>
      </c>
      <c r="C6" s="25" t="s">
        <v>69</v>
      </c>
      <c r="D6" s="25" t="s">
        <v>217</v>
      </c>
      <c r="E6" s="25" t="s">
        <v>218</v>
      </c>
      <c r="F6" s="112" t="s">
        <v>219</v>
      </c>
      <c r="G6" s="113">
        <v>12528000</v>
      </c>
      <c r="H6" s="25" t="s">
        <v>220</v>
      </c>
      <c r="I6" s="114">
        <v>41306</v>
      </c>
      <c r="J6" s="114">
        <v>41318</v>
      </c>
      <c r="K6" s="114"/>
      <c r="L6" s="114">
        <v>41639</v>
      </c>
      <c r="M6" s="25" t="s">
        <v>221</v>
      </c>
      <c r="N6" s="112">
        <v>2013</v>
      </c>
      <c r="O6" s="114">
        <v>41291</v>
      </c>
      <c r="P6" s="112">
        <v>5513</v>
      </c>
      <c r="Q6" s="114">
        <v>41310</v>
      </c>
      <c r="R6" s="114">
        <v>41306</v>
      </c>
      <c r="S6" s="25" t="s">
        <v>222</v>
      </c>
    </row>
    <row r="7" spans="1:19" ht="214.5" x14ac:dyDescent="0.3">
      <c r="A7" s="25" t="s">
        <v>223</v>
      </c>
      <c r="B7" s="111" t="s">
        <v>203</v>
      </c>
      <c r="C7" s="25" t="s">
        <v>69</v>
      </c>
      <c r="D7" s="25" t="s">
        <v>217</v>
      </c>
      <c r="E7" s="25" t="s">
        <v>218</v>
      </c>
      <c r="F7" s="112" t="s">
        <v>219</v>
      </c>
      <c r="G7" s="113">
        <v>325612</v>
      </c>
      <c r="H7" s="25" t="s">
        <v>220</v>
      </c>
      <c r="I7" s="114">
        <v>41627</v>
      </c>
      <c r="J7" s="114">
        <v>41318</v>
      </c>
      <c r="K7" s="114"/>
      <c r="L7" s="114">
        <v>41639</v>
      </c>
      <c r="M7" s="25" t="s">
        <v>224</v>
      </c>
      <c r="N7" s="112">
        <v>2013</v>
      </c>
      <c r="O7" s="114">
        <v>41291</v>
      </c>
      <c r="P7" s="112">
        <v>5513</v>
      </c>
      <c r="Q7" s="114">
        <v>41310</v>
      </c>
      <c r="R7" s="114">
        <v>41666</v>
      </c>
      <c r="S7" s="25" t="s">
        <v>222</v>
      </c>
    </row>
    <row r="8" spans="1:19" ht="148.5" x14ac:dyDescent="0.3">
      <c r="A8" s="25">
        <v>4</v>
      </c>
      <c r="B8" s="111" t="s">
        <v>203</v>
      </c>
      <c r="C8" s="25" t="s">
        <v>18</v>
      </c>
      <c r="D8" s="25" t="s">
        <v>225</v>
      </c>
      <c r="E8" s="25" t="s">
        <v>226</v>
      </c>
      <c r="F8" s="112" t="s">
        <v>227</v>
      </c>
      <c r="G8" s="113">
        <v>16500000</v>
      </c>
      <c r="H8" s="25" t="s">
        <v>81</v>
      </c>
      <c r="I8" s="114">
        <v>41318</v>
      </c>
      <c r="J8" s="114">
        <v>41324</v>
      </c>
      <c r="K8" s="114"/>
      <c r="L8" s="114">
        <v>41382</v>
      </c>
      <c r="M8" s="25" t="s">
        <v>228</v>
      </c>
      <c r="N8" s="112">
        <v>3413</v>
      </c>
      <c r="O8" s="114">
        <v>41313</v>
      </c>
      <c r="P8" s="112">
        <v>6413</v>
      </c>
      <c r="Q8" s="114">
        <v>41318</v>
      </c>
      <c r="R8" s="114">
        <v>41324</v>
      </c>
      <c r="S8" s="25" t="s">
        <v>229</v>
      </c>
    </row>
    <row r="9" spans="1:19" ht="82.5" x14ac:dyDescent="0.3">
      <c r="A9" s="25">
        <v>5</v>
      </c>
      <c r="B9" s="111" t="s">
        <v>68</v>
      </c>
      <c r="C9" s="25" t="s">
        <v>18</v>
      </c>
      <c r="D9" s="25" t="s">
        <v>230</v>
      </c>
      <c r="E9" s="25" t="s">
        <v>231</v>
      </c>
      <c r="F9" s="112" t="s">
        <v>232</v>
      </c>
      <c r="G9" s="113">
        <v>399000</v>
      </c>
      <c r="H9" s="25" t="s">
        <v>148</v>
      </c>
      <c r="I9" s="114">
        <v>41323</v>
      </c>
      <c r="J9" s="114">
        <v>41330</v>
      </c>
      <c r="K9" s="114"/>
      <c r="L9" s="114">
        <v>41663</v>
      </c>
      <c r="M9" s="112" t="s">
        <v>22</v>
      </c>
      <c r="N9" s="112">
        <v>3113</v>
      </c>
      <c r="O9" s="114">
        <v>41311</v>
      </c>
      <c r="P9" s="112">
        <v>7213</v>
      </c>
      <c r="Q9" s="114">
        <v>41326</v>
      </c>
      <c r="R9" s="114">
        <v>41352</v>
      </c>
      <c r="S9" s="25" t="s">
        <v>233</v>
      </c>
    </row>
    <row r="10" spans="1:19" ht="82.5" x14ac:dyDescent="0.3">
      <c r="A10" s="25">
        <v>6</v>
      </c>
      <c r="B10" s="111" t="s">
        <v>68</v>
      </c>
      <c r="C10" s="25" t="s">
        <v>18</v>
      </c>
      <c r="D10" s="25" t="s">
        <v>234</v>
      </c>
      <c r="E10" s="25" t="s">
        <v>235</v>
      </c>
      <c r="F10" s="112" t="s">
        <v>236</v>
      </c>
      <c r="G10" s="113">
        <v>342000</v>
      </c>
      <c r="H10" s="25" t="s">
        <v>148</v>
      </c>
      <c r="I10" s="114">
        <v>41323</v>
      </c>
      <c r="J10" s="114">
        <v>41330</v>
      </c>
      <c r="K10" s="114"/>
      <c r="L10" s="114">
        <v>41694</v>
      </c>
      <c r="M10" s="112" t="s">
        <v>22</v>
      </c>
      <c r="N10" s="112">
        <v>2913</v>
      </c>
      <c r="O10" s="114">
        <v>41308</v>
      </c>
      <c r="P10" s="112">
        <v>7113</v>
      </c>
      <c r="Q10" s="114">
        <v>41326</v>
      </c>
      <c r="R10" s="114">
        <v>41352</v>
      </c>
      <c r="S10" s="25" t="s">
        <v>233</v>
      </c>
    </row>
    <row r="11" spans="1:19" ht="115.5" x14ac:dyDescent="0.3">
      <c r="A11" s="25" t="s">
        <v>237</v>
      </c>
      <c r="B11" s="111" t="s">
        <v>68</v>
      </c>
      <c r="C11" s="25" t="s">
        <v>18</v>
      </c>
      <c r="D11" s="25" t="s">
        <v>234</v>
      </c>
      <c r="E11" s="25" t="s">
        <v>235</v>
      </c>
      <c r="F11" s="112" t="s">
        <v>236</v>
      </c>
      <c r="G11" s="113">
        <v>139000</v>
      </c>
      <c r="H11" s="25" t="s">
        <v>238</v>
      </c>
      <c r="I11" s="114">
        <v>41694</v>
      </c>
      <c r="J11" s="114">
        <v>41695</v>
      </c>
      <c r="K11" s="114"/>
      <c r="L11" s="114">
        <v>41875</v>
      </c>
      <c r="M11" s="112" t="s">
        <v>22</v>
      </c>
      <c r="N11" s="112">
        <v>7114</v>
      </c>
      <c r="O11" s="114">
        <v>41690</v>
      </c>
      <c r="P11" s="112">
        <v>14514</v>
      </c>
      <c r="Q11" s="114">
        <v>41753</v>
      </c>
      <c r="R11" s="114">
        <v>41793</v>
      </c>
      <c r="S11" s="25" t="s">
        <v>233</v>
      </c>
    </row>
    <row r="12" spans="1:19" ht="82.5" x14ac:dyDescent="0.3">
      <c r="A12" s="25">
        <v>7</v>
      </c>
      <c r="B12" s="111" t="s">
        <v>68</v>
      </c>
      <c r="C12" s="25" t="s">
        <v>18</v>
      </c>
      <c r="D12" s="25" t="s">
        <v>239</v>
      </c>
      <c r="E12" s="25" t="s">
        <v>240</v>
      </c>
      <c r="F12" s="112" t="s">
        <v>241</v>
      </c>
      <c r="G12" s="113">
        <v>798000</v>
      </c>
      <c r="H12" s="25" t="s">
        <v>148</v>
      </c>
      <c r="I12" s="114">
        <v>41323</v>
      </c>
      <c r="J12" s="114">
        <v>41338</v>
      </c>
      <c r="K12" s="114"/>
      <c r="L12" s="114">
        <v>41702</v>
      </c>
      <c r="M12" s="112" t="s">
        <v>22</v>
      </c>
      <c r="N12" s="112">
        <v>3013</v>
      </c>
      <c r="O12" s="114">
        <v>41311</v>
      </c>
      <c r="P12" s="112">
        <v>11913</v>
      </c>
      <c r="Q12" s="114">
        <v>41338</v>
      </c>
      <c r="R12" s="114">
        <v>41352</v>
      </c>
      <c r="S12" s="25" t="s">
        <v>233</v>
      </c>
    </row>
    <row r="13" spans="1:19" ht="115.5" x14ac:dyDescent="0.3">
      <c r="A13" s="25" t="s">
        <v>242</v>
      </c>
      <c r="B13" s="111" t="s">
        <v>68</v>
      </c>
      <c r="C13" s="25" t="s">
        <v>18</v>
      </c>
      <c r="D13" s="25" t="s">
        <v>239</v>
      </c>
      <c r="E13" s="25" t="s">
        <v>240</v>
      </c>
      <c r="F13" s="112" t="s">
        <v>241</v>
      </c>
      <c r="G13" s="113">
        <v>399000</v>
      </c>
      <c r="H13" s="25" t="s">
        <v>243</v>
      </c>
      <c r="I13" s="114">
        <v>41698</v>
      </c>
      <c r="J13" s="114">
        <v>41703</v>
      </c>
      <c r="K13" s="114"/>
      <c r="L13" s="114">
        <v>41824</v>
      </c>
      <c r="M13" s="112" t="s">
        <v>22</v>
      </c>
      <c r="N13" s="112">
        <v>7014</v>
      </c>
      <c r="O13" s="114">
        <v>41690</v>
      </c>
      <c r="P13" s="112">
        <v>15314</v>
      </c>
      <c r="Q13" s="114">
        <v>41701</v>
      </c>
      <c r="R13" s="114">
        <v>41793</v>
      </c>
      <c r="S13" s="25" t="s">
        <v>233</v>
      </c>
    </row>
    <row r="14" spans="1:19" ht="66" x14ac:dyDescent="0.3">
      <c r="A14" s="25">
        <v>8</v>
      </c>
      <c r="B14" s="111" t="s">
        <v>203</v>
      </c>
      <c r="C14" s="25" t="s">
        <v>18</v>
      </c>
      <c r="D14" s="25" t="s">
        <v>244</v>
      </c>
      <c r="E14" s="25" t="s">
        <v>245</v>
      </c>
      <c r="F14" s="112">
        <v>80084385</v>
      </c>
      <c r="G14" s="113">
        <v>6745680</v>
      </c>
      <c r="H14" s="25" t="s">
        <v>246</v>
      </c>
      <c r="I14" s="114">
        <v>41332</v>
      </c>
      <c r="J14" s="114">
        <v>41334</v>
      </c>
      <c r="K14" s="114"/>
      <c r="L14" s="114">
        <v>41470</v>
      </c>
      <c r="M14" s="112" t="s">
        <v>22</v>
      </c>
      <c r="N14" s="115">
        <v>4413</v>
      </c>
      <c r="O14" s="116">
        <v>41324</v>
      </c>
      <c r="P14" s="115">
        <v>7913</v>
      </c>
      <c r="Q14" s="116">
        <v>41332</v>
      </c>
      <c r="R14" s="114">
        <v>41352</v>
      </c>
      <c r="S14" s="25" t="s">
        <v>213</v>
      </c>
    </row>
    <row r="15" spans="1:19" ht="132" x14ac:dyDescent="0.3">
      <c r="A15" s="25" t="s">
        <v>247</v>
      </c>
      <c r="B15" s="111" t="s">
        <v>203</v>
      </c>
      <c r="C15" s="25" t="s">
        <v>18</v>
      </c>
      <c r="D15" s="25" t="s">
        <v>244</v>
      </c>
      <c r="E15" s="25" t="s">
        <v>245</v>
      </c>
      <c r="F15" s="112">
        <v>80084385</v>
      </c>
      <c r="G15" s="113">
        <v>2998080</v>
      </c>
      <c r="H15" s="25" t="s">
        <v>81</v>
      </c>
      <c r="I15" s="114">
        <v>41470</v>
      </c>
      <c r="J15" s="114">
        <v>41470</v>
      </c>
      <c r="K15" s="114"/>
      <c r="L15" s="114">
        <v>41531</v>
      </c>
      <c r="M15" s="112" t="s">
        <v>22</v>
      </c>
      <c r="N15" s="112">
        <v>12013</v>
      </c>
      <c r="O15" s="114">
        <v>41470</v>
      </c>
      <c r="P15" s="112">
        <v>40513</v>
      </c>
      <c r="Q15" s="114">
        <v>41470</v>
      </c>
      <c r="R15" s="114">
        <v>41551</v>
      </c>
      <c r="S15" s="25" t="s">
        <v>213</v>
      </c>
    </row>
    <row r="16" spans="1:19" ht="165" x14ac:dyDescent="0.3">
      <c r="A16" s="25">
        <v>9</v>
      </c>
      <c r="B16" s="111" t="s">
        <v>203</v>
      </c>
      <c r="C16" s="25" t="s">
        <v>18</v>
      </c>
      <c r="D16" s="25" t="s">
        <v>248</v>
      </c>
      <c r="E16" s="25" t="s">
        <v>249</v>
      </c>
      <c r="F16" s="112">
        <v>26424421</v>
      </c>
      <c r="G16" s="113">
        <v>20000000</v>
      </c>
      <c r="H16" s="25" t="s">
        <v>122</v>
      </c>
      <c r="I16" s="114">
        <v>41333</v>
      </c>
      <c r="J16" s="114">
        <v>41337</v>
      </c>
      <c r="K16" s="114"/>
      <c r="L16" s="114">
        <v>41367</v>
      </c>
      <c r="M16" s="25" t="s">
        <v>250</v>
      </c>
      <c r="N16" s="112">
        <v>5713</v>
      </c>
      <c r="O16" s="114">
        <v>41333</v>
      </c>
      <c r="P16" s="112">
        <v>8713</v>
      </c>
      <c r="Q16" s="114">
        <v>41334</v>
      </c>
      <c r="R16" s="114">
        <v>41352</v>
      </c>
      <c r="S16" s="25" t="s">
        <v>202</v>
      </c>
    </row>
    <row r="17" spans="1:19" ht="165" x14ac:dyDescent="0.3">
      <c r="A17" s="118">
        <v>10</v>
      </c>
      <c r="B17" s="119" t="s">
        <v>203</v>
      </c>
      <c r="C17" s="118" t="s">
        <v>18</v>
      </c>
      <c r="D17" s="118" t="s">
        <v>251</v>
      </c>
      <c r="E17" s="118" t="s">
        <v>252</v>
      </c>
      <c r="F17" s="120" t="s">
        <v>253</v>
      </c>
      <c r="G17" s="121">
        <v>47561989</v>
      </c>
      <c r="H17" s="118" t="s">
        <v>122</v>
      </c>
      <c r="I17" s="122">
        <v>41346</v>
      </c>
      <c r="J17" s="122">
        <v>41351</v>
      </c>
      <c r="K17" s="122"/>
      <c r="L17" s="122">
        <v>41381</v>
      </c>
      <c r="M17" s="118" t="s">
        <v>254</v>
      </c>
      <c r="N17" s="120">
        <v>6113</v>
      </c>
      <c r="O17" s="122">
        <v>41339</v>
      </c>
      <c r="P17" s="120">
        <v>13313</v>
      </c>
      <c r="Q17" s="122">
        <v>41351</v>
      </c>
      <c r="R17" s="120" t="s">
        <v>255</v>
      </c>
      <c r="S17" s="118" t="s">
        <v>233</v>
      </c>
    </row>
    <row r="18" spans="1:19" ht="165" x14ac:dyDescent="0.3">
      <c r="A18" s="118">
        <v>11</v>
      </c>
      <c r="B18" s="119" t="s">
        <v>68</v>
      </c>
      <c r="C18" s="118" t="s">
        <v>69</v>
      </c>
      <c r="D18" s="118" t="s">
        <v>256</v>
      </c>
      <c r="E18" s="118" t="s">
        <v>257</v>
      </c>
      <c r="F18" s="120" t="s">
        <v>258</v>
      </c>
      <c r="G18" s="121">
        <v>15163311</v>
      </c>
      <c r="H18" s="118" t="s">
        <v>259</v>
      </c>
      <c r="I18" s="122">
        <v>41346</v>
      </c>
      <c r="J18" s="122">
        <v>41366</v>
      </c>
      <c r="K18" s="122"/>
      <c r="L18" s="122">
        <v>41395</v>
      </c>
      <c r="M18" s="118" t="s">
        <v>260</v>
      </c>
      <c r="N18" s="122">
        <v>4113</v>
      </c>
      <c r="O18" s="122">
        <v>41323</v>
      </c>
      <c r="P18" s="120">
        <v>13413</v>
      </c>
      <c r="Q18" s="122">
        <v>41352</v>
      </c>
      <c r="R18" s="122">
        <v>41346</v>
      </c>
      <c r="S18" s="118" t="s">
        <v>213</v>
      </c>
    </row>
    <row r="19" spans="1:19" ht="165" x14ac:dyDescent="0.3">
      <c r="A19" s="118">
        <v>12</v>
      </c>
      <c r="B19" s="119" t="s">
        <v>203</v>
      </c>
      <c r="C19" s="118" t="s">
        <v>69</v>
      </c>
      <c r="D19" s="118" t="s">
        <v>261</v>
      </c>
      <c r="E19" s="118" t="s">
        <v>262</v>
      </c>
      <c r="F19" s="120" t="s">
        <v>263</v>
      </c>
      <c r="G19" s="121">
        <v>3416000</v>
      </c>
      <c r="H19" s="118" t="s">
        <v>201</v>
      </c>
      <c r="I19" s="122">
        <v>41355</v>
      </c>
      <c r="J19" s="122">
        <v>41368</v>
      </c>
      <c r="K19" s="122"/>
      <c r="L19" s="122">
        <v>41639</v>
      </c>
      <c r="M19" s="118" t="s">
        <v>264</v>
      </c>
      <c r="N19" s="120">
        <v>6313</v>
      </c>
      <c r="O19" s="122">
        <v>41340</v>
      </c>
      <c r="P19" s="120">
        <v>16813</v>
      </c>
      <c r="Q19" s="122">
        <v>41355</v>
      </c>
      <c r="R19" s="122">
        <v>41355</v>
      </c>
      <c r="S19" s="118" t="s">
        <v>265</v>
      </c>
    </row>
    <row r="20" spans="1:19" ht="181.5" x14ac:dyDescent="0.3">
      <c r="A20" s="118" t="s">
        <v>266</v>
      </c>
      <c r="B20" s="119" t="s">
        <v>203</v>
      </c>
      <c r="C20" s="118" t="s">
        <v>69</v>
      </c>
      <c r="D20" s="118" t="s">
        <v>261</v>
      </c>
      <c r="E20" s="118" t="s">
        <v>262</v>
      </c>
      <c r="F20" s="120" t="s">
        <v>263</v>
      </c>
      <c r="G20" s="121">
        <v>280000</v>
      </c>
      <c r="H20" s="118" t="s">
        <v>201</v>
      </c>
      <c r="I20" s="122">
        <v>41568</v>
      </c>
      <c r="J20" s="122">
        <v>41368</v>
      </c>
      <c r="K20" s="122"/>
      <c r="L20" s="122">
        <v>41639</v>
      </c>
      <c r="M20" s="118" t="s">
        <v>267</v>
      </c>
      <c r="N20" s="120">
        <v>6313</v>
      </c>
      <c r="O20" s="122">
        <v>41340</v>
      </c>
      <c r="P20" s="120">
        <v>16813</v>
      </c>
      <c r="Q20" s="122">
        <v>41355</v>
      </c>
      <c r="R20" s="122">
        <v>41599</v>
      </c>
      <c r="S20" s="118" t="s">
        <v>265</v>
      </c>
    </row>
    <row r="21" spans="1:19" ht="165" x14ac:dyDescent="0.3">
      <c r="A21" s="33">
        <v>13</v>
      </c>
      <c r="B21" s="123" t="s">
        <v>100</v>
      </c>
      <c r="C21" s="33" t="s">
        <v>268</v>
      </c>
      <c r="D21" s="33" t="s">
        <v>269</v>
      </c>
      <c r="E21" s="33" t="s">
        <v>270</v>
      </c>
      <c r="F21" s="124" t="s">
        <v>271</v>
      </c>
      <c r="G21" s="125">
        <v>93000000</v>
      </c>
      <c r="H21" s="33" t="s">
        <v>201</v>
      </c>
      <c r="I21" s="126">
        <v>41372</v>
      </c>
      <c r="J21" s="127">
        <v>41373</v>
      </c>
      <c r="K21" s="127"/>
      <c r="L21" s="127">
        <v>41639</v>
      </c>
      <c r="M21" s="33" t="s">
        <v>272</v>
      </c>
      <c r="N21" s="124">
        <v>3213</v>
      </c>
      <c r="O21" s="127">
        <v>41311</v>
      </c>
      <c r="P21" s="124">
        <v>17313</v>
      </c>
      <c r="Q21" s="127">
        <v>41373</v>
      </c>
      <c r="R21" s="127">
        <v>41408</v>
      </c>
      <c r="S21" s="33" t="s">
        <v>265</v>
      </c>
    </row>
    <row r="22" spans="1:19" ht="165" x14ac:dyDescent="0.3">
      <c r="A22" s="33" t="s">
        <v>273</v>
      </c>
      <c r="B22" s="123" t="s">
        <v>100</v>
      </c>
      <c r="C22" s="33" t="s">
        <v>268</v>
      </c>
      <c r="D22" s="33" t="s">
        <v>269</v>
      </c>
      <c r="E22" s="33" t="s">
        <v>270</v>
      </c>
      <c r="F22" s="124" t="s">
        <v>271</v>
      </c>
      <c r="G22" s="125">
        <v>46500000</v>
      </c>
      <c r="H22" s="33" t="s">
        <v>201</v>
      </c>
      <c r="I22" s="126">
        <v>41544</v>
      </c>
      <c r="J22" s="127">
        <v>41373</v>
      </c>
      <c r="K22" s="127"/>
      <c r="L22" s="127">
        <v>41639</v>
      </c>
      <c r="M22" s="33" t="s">
        <v>272</v>
      </c>
      <c r="N22" s="124">
        <v>3213</v>
      </c>
      <c r="O22" s="127">
        <v>41311</v>
      </c>
      <c r="P22" s="124">
        <v>17313</v>
      </c>
      <c r="Q22" s="127">
        <v>41373</v>
      </c>
      <c r="R22" s="127">
        <v>41295</v>
      </c>
      <c r="S22" s="33" t="s">
        <v>265</v>
      </c>
    </row>
    <row r="23" spans="1:19" ht="148.5" x14ac:dyDescent="0.3">
      <c r="A23" s="33">
        <v>14</v>
      </c>
      <c r="B23" s="123" t="s">
        <v>68</v>
      </c>
      <c r="C23" s="33" t="s">
        <v>274</v>
      </c>
      <c r="D23" s="33" t="s">
        <v>275</v>
      </c>
      <c r="E23" s="33" t="s">
        <v>276</v>
      </c>
      <c r="F23" s="124" t="s">
        <v>277</v>
      </c>
      <c r="G23" s="125">
        <v>113683200</v>
      </c>
      <c r="H23" s="33" t="s">
        <v>278</v>
      </c>
      <c r="I23" s="126">
        <v>41381</v>
      </c>
      <c r="J23" s="127">
        <v>41386</v>
      </c>
      <c r="K23" s="127"/>
      <c r="L23" s="127">
        <v>41415</v>
      </c>
      <c r="M23" s="33" t="s">
        <v>279</v>
      </c>
      <c r="N23" s="124">
        <v>4913</v>
      </c>
      <c r="O23" s="127">
        <v>41332</v>
      </c>
      <c r="P23" s="124">
        <v>17613</v>
      </c>
      <c r="Q23" s="127">
        <v>41381</v>
      </c>
      <c r="R23" s="127">
        <v>41408</v>
      </c>
      <c r="S23" s="33" t="s">
        <v>280</v>
      </c>
    </row>
    <row r="24" spans="1:19" ht="165" x14ac:dyDescent="0.3">
      <c r="A24" s="25">
        <v>15</v>
      </c>
      <c r="B24" s="111" t="s">
        <v>68</v>
      </c>
      <c r="C24" s="25" t="s">
        <v>274</v>
      </c>
      <c r="D24" s="25" t="s">
        <v>281</v>
      </c>
      <c r="E24" s="25" t="s">
        <v>282</v>
      </c>
      <c r="F24" s="112">
        <v>4137729</v>
      </c>
      <c r="G24" s="113">
        <v>55117000</v>
      </c>
      <c r="H24" s="25" t="s">
        <v>283</v>
      </c>
      <c r="I24" s="128">
        <v>41409</v>
      </c>
      <c r="J24" s="114">
        <v>41417</v>
      </c>
      <c r="K24" s="114"/>
      <c r="L24" s="114">
        <v>41463</v>
      </c>
      <c r="M24" s="25" t="s">
        <v>284</v>
      </c>
      <c r="N24" s="112">
        <v>8213</v>
      </c>
      <c r="O24" s="114">
        <v>41379</v>
      </c>
      <c r="P24" s="112">
        <v>22213</v>
      </c>
      <c r="Q24" s="114">
        <v>41414</v>
      </c>
      <c r="R24" s="114">
        <v>41463</v>
      </c>
      <c r="S24" s="25" t="s">
        <v>233</v>
      </c>
    </row>
    <row r="25" spans="1:19" ht="181.5" x14ac:dyDescent="0.3">
      <c r="A25" s="25" t="s">
        <v>285</v>
      </c>
      <c r="B25" s="111" t="s">
        <v>68</v>
      </c>
      <c r="C25" s="25" t="s">
        <v>274</v>
      </c>
      <c r="D25" s="25" t="s">
        <v>281</v>
      </c>
      <c r="E25" s="25" t="s">
        <v>282</v>
      </c>
      <c r="F25" s="112">
        <v>4137729</v>
      </c>
      <c r="G25" s="113">
        <v>3230600</v>
      </c>
      <c r="H25" s="25" t="s">
        <v>283</v>
      </c>
      <c r="I25" s="128">
        <v>41431</v>
      </c>
      <c r="J25" s="114">
        <v>41417</v>
      </c>
      <c r="K25" s="114"/>
      <c r="L25" s="114">
        <v>41463</v>
      </c>
      <c r="M25" s="25" t="s">
        <v>286</v>
      </c>
      <c r="N25" s="112">
        <v>8213</v>
      </c>
      <c r="O25" s="114">
        <v>41379</v>
      </c>
      <c r="P25" s="112">
        <v>26913</v>
      </c>
      <c r="Q25" s="114">
        <v>41437</v>
      </c>
      <c r="R25" s="114">
        <v>41463</v>
      </c>
      <c r="S25" s="25" t="s">
        <v>233</v>
      </c>
    </row>
    <row r="26" spans="1:19" ht="181.5" x14ac:dyDescent="0.3">
      <c r="A26" s="25" t="s">
        <v>287</v>
      </c>
      <c r="B26" s="111" t="s">
        <v>68</v>
      </c>
      <c r="C26" s="25" t="s">
        <v>274</v>
      </c>
      <c r="D26" s="25" t="s">
        <v>281</v>
      </c>
      <c r="E26" s="25" t="s">
        <v>282</v>
      </c>
      <c r="F26" s="112">
        <v>4137729</v>
      </c>
      <c r="G26" s="113">
        <v>0</v>
      </c>
      <c r="H26" s="25" t="s">
        <v>288</v>
      </c>
      <c r="I26" s="128">
        <v>41459</v>
      </c>
      <c r="J26" s="114">
        <v>41464</v>
      </c>
      <c r="K26" s="114"/>
      <c r="L26" s="114">
        <v>41484</v>
      </c>
      <c r="M26" s="25" t="s">
        <v>289</v>
      </c>
      <c r="N26" s="112" t="s">
        <v>22</v>
      </c>
      <c r="O26" s="114" t="s">
        <v>22</v>
      </c>
      <c r="P26" s="114" t="s">
        <v>22</v>
      </c>
      <c r="Q26" s="114" t="s">
        <v>22</v>
      </c>
      <c r="R26" s="114">
        <v>41551</v>
      </c>
      <c r="S26" s="25" t="s">
        <v>233</v>
      </c>
    </row>
    <row r="27" spans="1:19" ht="181.5" x14ac:dyDescent="0.3">
      <c r="A27" s="25" t="s">
        <v>290</v>
      </c>
      <c r="B27" s="111" t="s">
        <v>68</v>
      </c>
      <c r="C27" s="25" t="s">
        <v>274</v>
      </c>
      <c r="D27" s="25" t="s">
        <v>281</v>
      </c>
      <c r="E27" s="25" t="s">
        <v>282</v>
      </c>
      <c r="F27" s="112">
        <v>4137729</v>
      </c>
      <c r="G27" s="113">
        <v>0</v>
      </c>
      <c r="H27" s="25" t="s">
        <v>291</v>
      </c>
      <c r="I27" s="128">
        <v>41484</v>
      </c>
      <c r="J27" s="114">
        <v>41484</v>
      </c>
      <c r="K27" s="114"/>
      <c r="L27" s="114">
        <v>41494</v>
      </c>
      <c r="M27" s="25" t="s">
        <v>292</v>
      </c>
      <c r="N27" s="112" t="s">
        <v>22</v>
      </c>
      <c r="O27" s="114" t="s">
        <v>22</v>
      </c>
      <c r="P27" s="114" t="s">
        <v>22</v>
      </c>
      <c r="Q27" s="114" t="s">
        <v>22</v>
      </c>
      <c r="R27" s="114">
        <v>41551</v>
      </c>
      <c r="S27" s="25" t="s">
        <v>233</v>
      </c>
    </row>
    <row r="28" spans="1:19" ht="181.5" x14ac:dyDescent="0.3">
      <c r="A28" s="25" t="s">
        <v>293</v>
      </c>
      <c r="B28" s="111" t="s">
        <v>68</v>
      </c>
      <c r="C28" s="25" t="s">
        <v>274</v>
      </c>
      <c r="D28" s="25" t="s">
        <v>281</v>
      </c>
      <c r="E28" s="25" t="s">
        <v>282</v>
      </c>
      <c r="F28" s="112">
        <v>4137729</v>
      </c>
      <c r="G28" s="113">
        <v>0</v>
      </c>
      <c r="H28" s="25" t="s">
        <v>294</v>
      </c>
      <c r="I28" s="128">
        <v>41494</v>
      </c>
      <c r="J28" s="114">
        <v>41494</v>
      </c>
      <c r="K28" s="114"/>
      <c r="L28" s="114">
        <v>41547</v>
      </c>
      <c r="M28" s="25" t="s">
        <v>295</v>
      </c>
      <c r="N28" s="112" t="s">
        <v>22</v>
      </c>
      <c r="O28" s="114" t="s">
        <v>22</v>
      </c>
      <c r="P28" s="114" t="s">
        <v>22</v>
      </c>
      <c r="Q28" s="114" t="s">
        <v>22</v>
      </c>
      <c r="R28" s="114">
        <v>41551</v>
      </c>
      <c r="S28" s="25" t="s">
        <v>233</v>
      </c>
    </row>
    <row r="29" spans="1:19" ht="181.5" x14ac:dyDescent="0.3">
      <c r="A29" s="25" t="s">
        <v>296</v>
      </c>
      <c r="B29" s="111" t="s">
        <v>68</v>
      </c>
      <c r="C29" s="25" t="s">
        <v>274</v>
      </c>
      <c r="D29" s="25" t="s">
        <v>281</v>
      </c>
      <c r="E29" s="25" t="s">
        <v>282</v>
      </c>
      <c r="F29" s="112">
        <v>4137729</v>
      </c>
      <c r="G29" s="113">
        <v>0</v>
      </c>
      <c r="H29" s="25" t="s">
        <v>297</v>
      </c>
      <c r="I29" s="128">
        <v>41544</v>
      </c>
      <c r="J29" s="114">
        <v>41547</v>
      </c>
      <c r="K29" s="114"/>
      <c r="L29" s="114">
        <v>41593</v>
      </c>
      <c r="M29" s="25" t="s">
        <v>298</v>
      </c>
      <c r="N29" s="112" t="s">
        <v>22</v>
      </c>
      <c r="O29" s="114" t="s">
        <v>22</v>
      </c>
      <c r="P29" s="114" t="s">
        <v>22</v>
      </c>
      <c r="Q29" s="114" t="s">
        <v>22</v>
      </c>
      <c r="R29" s="114">
        <v>41596</v>
      </c>
      <c r="S29" s="25" t="s">
        <v>233</v>
      </c>
    </row>
    <row r="30" spans="1:19" ht="181.5" x14ac:dyDescent="0.3">
      <c r="A30" s="25" t="s">
        <v>299</v>
      </c>
      <c r="B30" s="111" t="s">
        <v>68</v>
      </c>
      <c r="C30" s="25" t="s">
        <v>274</v>
      </c>
      <c r="D30" s="25" t="s">
        <v>281</v>
      </c>
      <c r="E30" s="25" t="s">
        <v>282</v>
      </c>
      <c r="F30" s="112">
        <v>4137729</v>
      </c>
      <c r="G30" s="113">
        <v>24324000</v>
      </c>
      <c r="H30" s="25" t="s">
        <v>300</v>
      </c>
      <c r="I30" s="128">
        <v>41593</v>
      </c>
      <c r="J30" s="114">
        <v>41593</v>
      </c>
      <c r="K30" s="114"/>
      <c r="L30" s="114">
        <v>41623</v>
      </c>
      <c r="M30" s="25" t="s">
        <v>301</v>
      </c>
      <c r="N30" s="112">
        <v>8213</v>
      </c>
      <c r="O30" s="114">
        <v>41379</v>
      </c>
      <c r="P30" s="189">
        <v>29513</v>
      </c>
      <c r="Q30" s="114">
        <v>41444</v>
      </c>
      <c r="R30" s="114">
        <v>41596</v>
      </c>
      <c r="S30" s="25" t="s">
        <v>233</v>
      </c>
    </row>
    <row r="31" spans="1:19" ht="181.5" x14ac:dyDescent="0.3">
      <c r="A31" s="25" t="s">
        <v>302</v>
      </c>
      <c r="B31" s="111" t="s">
        <v>68</v>
      </c>
      <c r="C31" s="25" t="s">
        <v>274</v>
      </c>
      <c r="D31" s="25" t="s">
        <v>281</v>
      </c>
      <c r="E31" s="25" t="s">
        <v>282</v>
      </c>
      <c r="F31" s="112">
        <v>4137729</v>
      </c>
      <c r="G31" s="113">
        <v>0</v>
      </c>
      <c r="H31" s="25" t="s">
        <v>303</v>
      </c>
      <c r="I31" s="128">
        <v>41621</v>
      </c>
      <c r="J31" s="114">
        <v>41623</v>
      </c>
      <c r="K31" s="114"/>
      <c r="L31" s="114">
        <v>41639</v>
      </c>
      <c r="M31" s="25" t="s">
        <v>304</v>
      </c>
      <c r="N31" s="112" t="s">
        <v>22</v>
      </c>
      <c r="O31" s="114" t="s">
        <v>22</v>
      </c>
      <c r="P31" s="114" t="s">
        <v>22</v>
      </c>
      <c r="Q31" s="114" t="s">
        <v>22</v>
      </c>
      <c r="R31" s="114">
        <v>41666</v>
      </c>
      <c r="S31" s="25" t="s">
        <v>233</v>
      </c>
    </row>
    <row r="32" spans="1:19" ht="165" x14ac:dyDescent="0.3">
      <c r="A32" s="25">
        <v>16</v>
      </c>
      <c r="B32" s="111" t="s">
        <v>100</v>
      </c>
      <c r="C32" s="25" t="s">
        <v>69</v>
      </c>
      <c r="D32" s="25" t="s">
        <v>305</v>
      </c>
      <c r="E32" s="25" t="s">
        <v>306</v>
      </c>
      <c r="F32" s="112" t="s">
        <v>307</v>
      </c>
      <c r="G32" s="113">
        <v>12000000</v>
      </c>
      <c r="H32" s="25" t="s">
        <v>201</v>
      </c>
      <c r="I32" s="128">
        <v>41409</v>
      </c>
      <c r="J32" s="114">
        <v>41432</v>
      </c>
      <c r="K32" s="114"/>
      <c r="L32" s="114">
        <v>41639</v>
      </c>
      <c r="M32" s="25" t="s">
        <v>308</v>
      </c>
      <c r="N32" s="112">
        <v>8413</v>
      </c>
      <c r="O32" s="114">
        <v>41386</v>
      </c>
      <c r="P32" s="112">
        <v>22613</v>
      </c>
      <c r="Q32" s="114">
        <v>41416</v>
      </c>
      <c r="R32" s="114">
        <v>41410</v>
      </c>
      <c r="S32" s="19" t="s">
        <v>280</v>
      </c>
    </row>
    <row r="33" spans="1:19" ht="181.5" x14ac:dyDescent="0.3">
      <c r="A33" s="25">
        <v>16</v>
      </c>
      <c r="B33" s="111" t="s">
        <v>100</v>
      </c>
      <c r="C33" s="25" t="s">
        <v>69</v>
      </c>
      <c r="D33" s="25" t="s">
        <v>305</v>
      </c>
      <c r="E33" s="25" t="s">
        <v>306</v>
      </c>
      <c r="F33" s="112" t="s">
        <v>307</v>
      </c>
      <c r="G33" s="113">
        <v>0</v>
      </c>
      <c r="H33" s="25" t="s">
        <v>309</v>
      </c>
      <c r="I33" s="128">
        <v>41635</v>
      </c>
      <c r="J33" s="114">
        <v>41640</v>
      </c>
      <c r="K33" s="114"/>
      <c r="L33" s="114">
        <v>41670</v>
      </c>
      <c r="M33" s="25" t="s">
        <v>310</v>
      </c>
      <c r="N33" s="112" t="s">
        <v>22</v>
      </c>
      <c r="O33" s="114" t="s">
        <v>22</v>
      </c>
      <c r="P33" s="112" t="s">
        <v>22</v>
      </c>
      <c r="Q33" s="114" t="s">
        <v>22</v>
      </c>
      <c r="R33" s="114">
        <v>41666</v>
      </c>
      <c r="S33" s="19" t="s">
        <v>280</v>
      </c>
    </row>
    <row r="34" spans="1:19" ht="165" x14ac:dyDescent="0.3">
      <c r="A34" s="25">
        <v>17</v>
      </c>
      <c r="B34" s="111" t="s">
        <v>100</v>
      </c>
      <c r="C34" s="25" t="s">
        <v>69</v>
      </c>
      <c r="D34" s="25" t="s">
        <v>311</v>
      </c>
      <c r="E34" s="25" t="s">
        <v>312</v>
      </c>
      <c r="F34" s="112" t="s">
        <v>313</v>
      </c>
      <c r="G34" s="113">
        <v>2632839.6</v>
      </c>
      <c r="H34" s="25" t="s">
        <v>201</v>
      </c>
      <c r="I34" s="128">
        <v>41410</v>
      </c>
      <c r="J34" s="114">
        <v>41422</v>
      </c>
      <c r="K34" s="114"/>
      <c r="L34" s="114">
        <v>41639</v>
      </c>
      <c r="M34" s="25" t="s">
        <v>314</v>
      </c>
      <c r="N34" s="112">
        <v>8713</v>
      </c>
      <c r="O34" s="114">
        <v>41393</v>
      </c>
      <c r="P34" s="112">
        <v>22313</v>
      </c>
      <c r="Q34" s="114">
        <v>41414</v>
      </c>
      <c r="R34" s="114">
        <v>41410</v>
      </c>
      <c r="S34" s="19" t="s">
        <v>280</v>
      </c>
    </row>
    <row r="35" spans="1:19" ht="165" x14ac:dyDescent="0.3">
      <c r="A35" s="25">
        <v>18</v>
      </c>
      <c r="B35" s="111" t="s">
        <v>68</v>
      </c>
      <c r="C35" s="25" t="s">
        <v>69</v>
      </c>
      <c r="D35" s="25" t="s">
        <v>315</v>
      </c>
      <c r="E35" s="25" t="s">
        <v>316</v>
      </c>
      <c r="F35" s="112" t="s">
        <v>317</v>
      </c>
      <c r="G35" s="113">
        <v>5030000</v>
      </c>
      <c r="H35" s="112" t="s">
        <v>318</v>
      </c>
      <c r="I35" s="114">
        <v>41410</v>
      </c>
      <c r="J35" s="114">
        <v>41417</v>
      </c>
      <c r="K35" s="114"/>
      <c r="L35" s="114">
        <v>41437</v>
      </c>
      <c r="M35" s="25" t="s">
        <v>319</v>
      </c>
      <c r="N35" s="112">
        <v>8613</v>
      </c>
      <c r="O35" s="114">
        <v>41390</v>
      </c>
      <c r="P35" s="112">
        <v>22513</v>
      </c>
      <c r="Q35" s="114">
        <v>41416</v>
      </c>
      <c r="R35" s="114">
        <v>41410</v>
      </c>
      <c r="S35" s="19" t="s">
        <v>280</v>
      </c>
    </row>
    <row r="36" spans="1:19" ht="165" x14ac:dyDescent="0.3">
      <c r="A36" s="25">
        <v>19</v>
      </c>
      <c r="B36" s="111" t="s">
        <v>68</v>
      </c>
      <c r="C36" s="25" t="s">
        <v>69</v>
      </c>
      <c r="D36" s="25" t="s">
        <v>320</v>
      </c>
      <c r="E36" s="25" t="s">
        <v>321</v>
      </c>
      <c r="F36" s="112" t="s">
        <v>322</v>
      </c>
      <c r="G36" s="113">
        <v>4099904</v>
      </c>
      <c r="H36" s="129" t="s">
        <v>259</v>
      </c>
      <c r="I36" s="114">
        <v>41417</v>
      </c>
      <c r="J36" s="114">
        <v>41432</v>
      </c>
      <c r="K36" s="114"/>
      <c r="L36" s="114">
        <v>41461</v>
      </c>
      <c r="M36" s="25" t="s">
        <v>323</v>
      </c>
      <c r="N36" s="112">
        <v>9013</v>
      </c>
      <c r="O36" s="114">
        <v>41394</v>
      </c>
      <c r="P36" s="112">
        <v>23413</v>
      </c>
      <c r="Q36" s="114">
        <v>41417</v>
      </c>
      <c r="R36" s="114">
        <v>41417</v>
      </c>
      <c r="S36" s="25" t="s">
        <v>213</v>
      </c>
    </row>
    <row r="37" spans="1:19" ht="132" x14ac:dyDescent="0.3">
      <c r="A37" s="25">
        <v>20</v>
      </c>
      <c r="B37" s="132" t="s">
        <v>189</v>
      </c>
      <c r="C37" s="133" t="s">
        <v>69</v>
      </c>
      <c r="D37" s="133" t="s">
        <v>324</v>
      </c>
      <c r="E37" s="133" t="s">
        <v>325</v>
      </c>
      <c r="F37" s="134" t="s">
        <v>326</v>
      </c>
      <c r="G37" s="135">
        <v>4615538</v>
      </c>
      <c r="H37" s="136" t="s">
        <v>148</v>
      </c>
      <c r="I37" s="137">
        <v>41418</v>
      </c>
      <c r="J37" s="114">
        <v>41423</v>
      </c>
      <c r="K37" s="114"/>
      <c r="L37" s="114">
        <v>41783</v>
      </c>
      <c r="M37" s="134" t="s">
        <v>22</v>
      </c>
      <c r="N37" s="134">
        <v>9113</v>
      </c>
      <c r="O37" s="137">
        <v>41403</v>
      </c>
      <c r="P37" s="134">
        <v>25913</v>
      </c>
      <c r="Q37" s="137">
        <v>41422</v>
      </c>
      <c r="R37" s="137">
        <v>41418</v>
      </c>
      <c r="S37" s="138" t="s">
        <v>280</v>
      </c>
    </row>
    <row r="38" spans="1:19" ht="82.5" x14ac:dyDescent="0.3">
      <c r="A38" s="33">
        <v>21</v>
      </c>
      <c r="B38" s="123" t="s">
        <v>203</v>
      </c>
      <c r="C38" s="33" t="s">
        <v>18</v>
      </c>
      <c r="D38" s="33" t="s">
        <v>327</v>
      </c>
      <c r="E38" s="130" t="s">
        <v>180</v>
      </c>
      <c r="F38" s="131" t="s">
        <v>181</v>
      </c>
      <c r="G38" s="125">
        <v>4287360</v>
      </c>
      <c r="H38" s="124" t="s">
        <v>328</v>
      </c>
      <c r="I38" s="127">
        <v>41430</v>
      </c>
      <c r="J38" s="127">
        <v>41431</v>
      </c>
      <c r="K38" s="127"/>
      <c r="L38" s="127">
        <v>41431</v>
      </c>
      <c r="M38" s="124" t="s">
        <v>22</v>
      </c>
      <c r="N38" s="124">
        <v>9713</v>
      </c>
      <c r="O38" s="127">
        <v>41429</v>
      </c>
      <c r="P38" s="124">
        <v>26113</v>
      </c>
      <c r="Q38" s="127">
        <v>41430</v>
      </c>
      <c r="R38" s="127">
        <v>41463</v>
      </c>
      <c r="S38" s="33" t="s">
        <v>265</v>
      </c>
    </row>
    <row r="39" spans="1:19" ht="95.25" x14ac:dyDescent="0.3">
      <c r="A39" s="33">
        <v>22</v>
      </c>
      <c r="B39" s="123" t="s">
        <v>203</v>
      </c>
      <c r="C39" s="33" t="s">
        <v>18</v>
      </c>
      <c r="D39" s="33" t="s">
        <v>329</v>
      </c>
      <c r="E39" s="130" t="s">
        <v>330</v>
      </c>
      <c r="F39" s="139">
        <v>79334237</v>
      </c>
      <c r="G39" s="125">
        <v>6000000</v>
      </c>
      <c r="H39" s="124" t="s">
        <v>331</v>
      </c>
      <c r="I39" s="127">
        <v>41431</v>
      </c>
      <c r="J39" s="127">
        <v>41431</v>
      </c>
      <c r="K39" s="127"/>
      <c r="L39" s="127">
        <v>41583</v>
      </c>
      <c r="M39" s="124" t="s">
        <v>22</v>
      </c>
      <c r="N39" s="124">
        <v>9513</v>
      </c>
      <c r="O39" s="127">
        <v>41418</v>
      </c>
      <c r="P39" s="124">
        <v>26513</v>
      </c>
      <c r="Q39" s="127">
        <v>41431</v>
      </c>
      <c r="R39" s="127">
        <v>41463</v>
      </c>
      <c r="S39" s="33" t="s">
        <v>280</v>
      </c>
    </row>
    <row r="40" spans="1:19" ht="132" x14ac:dyDescent="0.3">
      <c r="A40" s="33" t="s">
        <v>332</v>
      </c>
      <c r="B40" s="123" t="s">
        <v>203</v>
      </c>
      <c r="C40" s="33" t="s">
        <v>18</v>
      </c>
      <c r="D40" s="33" t="s">
        <v>329</v>
      </c>
      <c r="E40" s="130" t="s">
        <v>330</v>
      </c>
      <c r="F40" s="139">
        <v>79334237</v>
      </c>
      <c r="G40" s="125">
        <v>2200000</v>
      </c>
      <c r="H40" s="190" t="s">
        <v>201</v>
      </c>
      <c r="I40" s="127">
        <v>41575</v>
      </c>
      <c r="J40" s="127">
        <v>41584</v>
      </c>
      <c r="K40" s="127"/>
      <c r="L40" s="127">
        <v>41639</v>
      </c>
      <c r="M40" s="124" t="s">
        <v>22</v>
      </c>
      <c r="N40" s="124">
        <v>9513</v>
      </c>
      <c r="O40" s="127">
        <v>41418</v>
      </c>
      <c r="P40" s="124">
        <v>26513</v>
      </c>
      <c r="Q40" s="127">
        <v>41431</v>
      </c>
      <c r="R40" s="127">
        <v>41599</v>
      </c>
      <c r="S40" s="33" t="s">
        <v>280</v>
      </c>
    </row>
    <row r="41" spans="1:19" ht="95.25" x14ac:dyDescent="0.3">
      <c r="A41" s="33">
        <v>23</v>
      </c>
      <c r="B41" s="123" t="s">
        <v>203</v>
      </c>
      <c r="C41" s="33" t="s">
        <v>18</v>
      </c>
      <c r="D41" s="33" t="s">
        <v>329</v>
      </c>
      <c r="E41" s="130" t="s">
        <v>333</v>
      </c>
      <c r="F41" s="139">
        <v>31912487</v>
      </c>
      <c r="G41" s="125">
        <v>6000000</v>
      </c>
      <c r="H41" s="124" t="s">
        <v>331</v>
      </c>
      <c r="I41" s="127">
        <v>41431</v>
      </c>
      <c r="J41" s="127">
        <v>41431</v>
      </c>
      <c r="K41" s="127"/>
      <c r="L41" s="127">
        <v>41583</v>
      </c>
      <c r="M41" s="124" t="s">
        <v>22</v>
      </c>
      <c r="N41" s="124">
        <v>9613</v>
      </c>
      <c r="O41" s="127">
        <v>41418</v>
      </c>
      <c r="P41" s="124">
        <v>26613</v>
      </c>
      <c r="Q41" s="127">
        <v>41431</v>
      </c>
      <c r="R41" s="127">
        <v>41463</v>
      </c>
      <c r="S41" s="33" t="s">
        <v>280</v>
      </c>
    </row>
    <row r="42" spans="1:19" ht="132" x14ac:dyDescent="0.3">
      <c r="A42" s="33" t="s">
        <v>334</v>
      </c>
      <c r="B42" s="123" t="s">
        <v>203</v>
      </c>
      <c r="C42" s="33" t="s">
        <v>18</v>
      </c>
      <c r="D42" s="33" t="s">
        <v>329</v>
      </c>
      <c r="E42" s="130" t="s">
        <v>333</v>
      </c>
      <c r="F42" s="139">
        <v>31912487</v>
      </c>
      <c r="G42" s="125">
        <v>2200000</v>
      </c>
      <c r="H42" s="190" t="s">
        <v>201</v>
      </c>
      <c r="I42" s="127">
        <v>41575</v>
      </c>
      <c r="J42" s="127">
        <v>41584</v>
      </c>
      <c r="K42" s="127"/>
      <c r="L42" s="127">
        <v>41639</v>
      </c>
      <c r="M42" s="124" t="s">
        <v>22</v>
      </c>
      <c r="N42" s="124">
        <v>9613</v>
      </c>
      <c r="O42" s="127">
        <v>41418</v>
      </c>
      <c r="P42" s="124">
        <v>26613</v>
      </c>
      <c r="Q42" s="127">
        <v>41431</v>
      </c>
      <c r="R42" s="127">
        <v>41599</v>
      </c>
      <c r="S42" s="33" t="s">
        <v>280</v>
      </c>
    </row>
    <row r="43" spans="1:19" ht="95.25" x14ac:dyDescent="0.3">
      <c r="A43" s="33">
        <v>24</v>
      </c>
      <c r="B43" s="123" t="s">
        <v>203</v>
      </c>
      <c r="C43" s="33" t="s">
        <v>18</v>
      </c>
      <c r="D43" s="33" t="s">
        <v>329</v>
      </c>
      <c r="E43" s="130" t="s">
        <v>335</v>
      </c>
      <c r="F43" s="139">
        <v>79247629</v>
      </c>
      <c r="G43" s="125">
        <v>6000000</v>
      </c>
      <c r="H43" s="124" t="s">
        <v>331</v>
      </c>
      <c r="I43" s="127">
        <v>41431</v>
      </c>
      <c r="J43" s="127">
        <v>41431</v>
      </c>
      <c r="K43" s="127"/>
      <c r="L43" s="127">
        <v>41583</v>
      </c>
      <c r="M43" s="124" t="s">
        <v>22</v>
      </c>
      <c r="N43" s="124">
        <v>9413</v>
      </c>
      <c r="O43" s="127">
        <v>41418</v>
      </c>
      <c r="P43" s="124">
        <v>26713</v>
      </c>
      <c r="Q43" s="127">
        <v>41431</v>
      </c>
      <c r="R43" s="127">
        <v>41463</v>
      </c>
      <c r="S43" s="33" t="s">
        <v>280</v>
      </c>
    </row>
    <row r="44" spans="1:19" ht="132" x14ac:dyDescent="0.3">
      <c r="A44" s="33" t="s">
        <v>336</v>
      </c>
      <c r="B44" s="123" t="s">
        <v>203</v>
      </c>
      <c r="C44" s="33" t="s">
        <v>18</v>
      </c>
      <c r="D44" s="33" t="s">
        <v>329</v>
      </c>
      <c r="E44" s="130" t="s">
        <v>335</v>
      </c>
      <c r="F44" s="139">
        <v>79247629</v>
      </c>
      <c r="G44" s="125">
        <v>2200000</v>
      </c>
      <c r="H44" s="190" t="s">
        <v>201</v>
      </c>
      <c r="I44" s="127">
        <v>41575</v>
      </c>
      <c r="J44" s="127">
        <v>41584</v>
      </c>
      <c r="K44" s="127"/>
      <c r="L44" s="127">
        <v>41639</v>
      </c>
      <c r="M44" s="124" t="s">
        <v>22</v>
      </c>
      <c r="N44" s="124">
        <v>9413</v>
      </c>
      <c r="O44" s="127">
        <v>41418</v>
      </c>
      <c r="P44" s="124">
        <v>26713</v>
      </c>
      <c r="Q44" s="127">
        <v>41431</v>
      </c>
      <c r="R44" s="127">
        <v>41599</v>
      </c>
      <c r="S44" s="33" t="s">
        <v>280</v>
      </c>
    </row>
    <row r="45" spans="1:19" ht="165" x14ac:dyDescent="0.3">
      <c r="A45" s="33">
        <v>25</v>
      </c>
      <c r="B45" s="123" t="s">
        <v>203</v>
      </c>
      <c r="C45" s="33" t="s">
        <v>18</v>
      </c>
      <c r="D45" s="33" t="s">
        <v>337</v>
      </c>
      <c r="E45" s="130" t="s">
        <v>252</v>
      </c>
      <c r="F45" s="139" t="s">
        <v>253</v>
      </c>
      <c r="G45" s="125">
        <v>65455879</v>
      </c>
      <c r="H45" s="124" t="s">
        <v>122</v>
      </c>
      <c r="I45" s="127">
        <v>41445</v>
      </c>
      <c r="J45" s="127">
        <v>41445</v>
      </c>
      <c r="K45" s="127"/>
      <c r="L45" s="127">
        <v>41474</v>
      </c>
      <c r="M45" s="33" t="s">
        <v>338</v>
      </c>
      <c r="N45" s="124">
        <v>11013</v>
      </c>
      <c r="O45" s="127">
        <v>41445</v>
      </c>
      <c r="P45" s="124">
        <v>29713</v>
      </c>
      <c r="Q45" s="127">
        <v>41445</v>
      </c>
      <c r="R45" s="127">
        <v>41446</v>
      </c>
      <c r="S45" s="33" t="s">
        <v>233</v>
      </c>
    </row>
    <row r="46" spans="1:19" ht="165" x14ac:dyDescent="0.3">
      <c r="A46" s="145">
        <v>26</v>
      </c>
      <c r="B46" s="146" t="s">
        <v>68</v>
      </c>
      <c r="C46" s="145" t="s">
        <v>69</v>
      </c>
      <c r="D46" s="145" t="s">
        <v>339</v>
      </c>
      <c r="E46" s="147" t="s">
        <v>340</v>
      </c>
      <c r="F46" s="148" t="s">
        <v>341</v>
      </c>
      <c r="G46" s="149">
        <v>3436093</v>
      </c>
      <c r="H46" s="150" t="s">
        <v>342</v>
      </c>
      <c r="I46" s="151">
        <v>41452</v>
      </c>
      <c r="J46" s="127">
        <v>41458</v>
      </c>
      <c r="K46" s="127"/>
      <c r="L46" s="127">
        <v>41478</v>
      </c>
      <c r="M46" s="33" t="s">
        <v>343</v>
      </c>
      <c r="N46" s="150">
        <v>10313</v>
      </c>
      <c r="O46" s="151">
        <v>41438</v>
      </c>
      <c r="P46" s="124">
        <v>34013</v>
      </c>
      <c r="Q46" s="127">
        <v>41452</v>
      </c>
      <c r="R46" s="151">
        <v>41452</v>
      </c>
      <c r="S46" s="145" t="s">
        <v>280</v>
      </c>
    </row>
    <row r="47" spans="1:19" ht="165" x14ac:dyDescent="0.3">
      <c r="A47" s="140">
        <v>27</v>
      </c>
      <c r="B47" s="141" t="s">
        <v>68</v>
      </c>
      <c r="C47" s="140" t="s">
        <v>69</v>
      </c>
      <c r="D47" s="140" t="s">
        <v>344</v>
      </c>
      <c r="E47" s="142" t="s">
        <v>345</v>
      </c>
      <c r="F47" s="144" t="s">
        <v>346</v>
      </c>
      <c r="G47" s="143">
        <v>1970000</v>
      </c>
      <c r="H47" s="144" t="s">
        <v>342</v>
      </c>
      <c r="I47" s="152">
        <v>41464</v>
      </c>
      <c r="J47" s="152">
        <v>41465</v>
      </c>
      <c r="K47" s="152"/>
      <c r="L47" s="152">
        <v>41484</v>
      </c>
      <c r="M47" s="140" t="s">
        <v>347</v>
      </c>
      <c r="N47" s="144">
        <v>10713</v>
      </c>
      <c r="O47" s="152">
        <v>41439</v>
      </c>
      <c r="P47" s="144">
        <v>40313</v>
      </c>
      <c r="Q47" s="152">
        <v>41465</v>
      </c>
      <c r="R47" s="152">
        <v>41464</v>
      </c>
      <c r="S47" s="140" t="s">
        <v>280</v>
      </c>
    </row>
    <row r="48" spans="1:19" ht="170.25" customHeight="1" x14ac:dyDescent="0.3">
      <c r="A48" s="140">
        <v>28</v>
      </c>
      <c r="B48" s="141" t="s">
        <v>203</v>
      </c>
      <c r="C48" s="140" t="s">
        <v>348</v>
      </c>
      <c r="D48" s="140" t="s">
        <v>349</v>
      </c>
      <c r="E48" s="142" t="s">
        <v>350</v>
      </c>
      <c r="F48" s="144" t="s">
        <v>351</v>
      </c>
      <c r="G48" s="143">
        <v>828650640</v>
      </c>
      <c r="H48" s="152">
        <v>41639</v>
      </c>
      <c r="I48" s="152">
        <v>41465</v>
      </c>
      <c r="J48" s="152">
        <v>41473</v>
      </c>
      <c r="K48" s="152"/>
      <c r="L48" s="152">
        <v>41639</v>
      </c>
      <c r="M48" s="140" t="s">
        <v>352</v>
      </c>
      <c r="N48" s="144">
        <v>8513</v>
      </c>
      <c r="O48" s="152">
        <v>41390</v>
      </c>
      <c r="P48" s="144">
        <v>40413</v>
      </c>
      <c r="Q48" s="152">
        <v>41467</v>
      </c>
      <c r="R48" s="152">
        <v>41478</v>
      </c>
      <c r="S48" s="140" t="s">
        <v>213</v>
      </c>
    </row>
    <row r="49" spans="1:19" ht="170.25" customHeight="1" x14ac:dyDescent="0.3">
      <c r="A49" s="140" t="s">
        <v>353</v>
      </c>
      <c r="B49" s="141" t="s">
        <v>203</v>
      </c>
      <c r="C49" s="140" t="s">
        <v>348</v>
      </c>
      <c r="D49" s="140" t="s">
        <v>349</v>
      </c>
      <c r="E49" s="142" t="s">
        <v>350</v>
      </c>
      <c r="F49" s="144" t="s">
        <v>351</v>
      </c>
      <c r="G49" s="143">
        <v>0</v>
      </c>
      <c r="H49" s="152">
        <v>41729</v>
      </c>
      <c r="I49" s="152">
        <v>41634</v>
      </c>
      <c r="J49" s="152">
        <v>41640</v>
      </c>
      <c r="K49" s="152"/>
      <c r="L49" s="152">
        <v>41729</v>
      </c>
      <c r="M49" s="140" t="s">
        <v>354</v>
      </c>
      <c r="N49" s="144" t="s">
        <v>22</v>
      </c>
      <c r="O49" s="152" t="s">
        <v>22</v>
      </c>
      <c r="P49" s="144" t="s">
        <v>22</v>
      </c>
      <c r="Q49" s="152" t="s">
        <v>22</v>
      </c>
      <c r="R49" s="152">
        <v>41666</v>
      </c>
      <c r="S49" s="140" t="s">
        <v>213</v>
      </c>
    </row>
    <row r="50" spans="1:19" ht="165" x14ac:dyDescent="0.3">
      <c r="A50" s="140">
        <v>29</v>
      </c>
      <c r="B50" s="141" t="s">
        <v>68</v>
      </c>
      <c r="C50" s="140" t="s">
        <v>69</v>
      </c>
      <c r="D50" s="140" t="s">
        <v>355</v>
      </c>
      <c r="E50" s="142" t="s">
        <v>356</v>
      </c>
      <c r="F50" s="144" t="s">
        <v>357</v>
      </c>
      <c r="G50" s="143">
        <v>2244705</v>
      </c>
      <c r="H50" s="144" t="s">
        <v>318</v>
      </c>
      <c r="I50" s="152">
        <v>41478</v>
      </c>
      <c r="J50" s="152">
        <v>41478</v>
      </c>
      <c r="K50" s="152"/>
      <c r="L50" s="152">
        <v>41499</v>
      </c>
      <c r="M50" s="140" t="s">
        <v>358</v>
      </c>
      <c r="N50" s="144">
        <v>11613</v>
      </c>
      <c r="O50" s="152">
        <v>41460</v>
      </c>
      <c r="P50" s="144">
        <v>41513</v>
      </c>
      <c r="Q50" s="152">
        <v>41478</v>
      </c>
      <c r="R50" s="152">
        <v>41478</v>
      </c>
      <c r="S50" s="140" t="s">
        <v>280</v>
      </c>
    </row>
    <row r="51" spans="1:19" ht="66" x14ac:dyDescent="0.3">
      <c r="A51" s="140">
        <v>30</v>
      </c>
      <c r="B51" s="141" t="s">
        <v>203</v>
      </c>
      <c r="C51" s="140" t="s">
        <v>69</v>
      </c>
      <c r="D51" s="140" t="s">
        <v>359</v>
      </c>
      <c r="E51" s="142" t="s">
        <v>360</v>
      </c>
      <c r="F51" s="144" t="s">
        <v>361</v>
      </c>
      <c r="G51" s="143">
        <v>300000</v>
      </c>
      <c r="H51" s="152">
        <v>41639</v>
      </c>
      <c r="I51" s="152">
        <v>41478</v>
      </c>
      <c r="J51" s="152">
        <v>41478</v>
      </c>
      <c r="K51" s="152"/>
      <c r="L51" s="152">
        <v>41639</v>
      </c>
      <c r="M51" s="144" t="s">
        <v>22</v>
      </c>
      <c r="N51" s="144">
        <v>11513</v>
      </c>
      <c r="O51" s="152">
        <v>41460</v>
      </c>
      <c r="P51" s="144">
        <v>41413</v>
      </c>
      <c r="Q51" s="152">
        <v>41478</v>
      </c>
      <c r="R51" s="152">
        <v>41478</v>
      </c>
      <c r="S51" s="140" t="s">
        <v>265</v>
      </c>
    </row>
    <row r="52" spans="1:19" ht="141.75" customHeight="1" x14ac:dyDescent="0.3">
      <c r="A52" s="140">
        <v>31</v>
      </c>
      <c r="B52" s="141" t="s">
        <v>68</v>
      </c>
      <c r="C52" s="140" t="s">
        <v>69</v>
      </c>
      <c r="D52" s="140" t="s">
        <v>362</v>
      </c>
      <c r="E52" s="142" t="s">
        <v>363</v>
      </c>
      <c r="F52" s="144" t="s">
        <v>364</v>
      </c>
      <c r="G52" s="143">
        <v>2165372</v>
      </c>
      <c r="H52" s="153" t="s">
        <v>365</v>
      </c>
      <c r="I52" s="152">
        <v>41484</v>
      </c>
      <c r="J52" s="152">
        <v>41486</v>
      </c>
      <c r="K52" s="152"/>
      <c r="L52" s="152">
        <v>41501</v>
      </c>
      <c r="M52" s="140" t="s">
        <v>366</v>
      </c>
      <c r="N52" s="144">
        <v>11713</v>
      </c>
      <c r="O52" s="152">
        <v>41463</v>
      </c>
      <c r="P52" s="144">
        <v>44813</v>
      </c>
      <c r="Q52" s="152">
        <v>41486</v>
      </c>
      <c r="R52" s="152">
        <v>41485</v>
      </c>
      <c r="S52" s="140" t="s">
        <v>265</v>
      </c>
    </row>
    <row r="53" spans="1:19" ht="82.5" x14ac:dyDescent="0.3">
      <c r="A53" s="154">
        <v>32</v>
      </c>
      <c r="B53" s="155" t="s">
        <v>203</v>
      </c>
      <c r="C53" s="154" t="s">
        <v>18</v>
      </c>
      <c r="D53" s="154" t="s">
        <v>367</v>
      </c>
      <c r="E53" s="156" t="s">
        <v>368</v>
      </c>
      <c r="F53" s="157">
        <v>1016034814</v>
      </c>
      <c r="G53" s="158">
        <v>9782490</v>
      </c>
      <c r="H53" s="157" t="s">
        <v>331</v>
      </c>
      <c r="I53" s="159">
        <v>41487</v>
      </c>
      <c r="J53" s="159">
        <v>41487</v>
      </c>
      <c r="K53" s="159"/>
      <c r="L53" s="159">
        <v>41639</v>
      </c>
      <c r="M53" s="157" t="s">
        <v>22</v>
      </c>
      <c r="N53" s="157">
        <v>12713</v>
      </c>
      <c r="O53" s="159">
        <v>41480</v>
      </c>
      <c r="P53" s="157">
        <v>45013</v>
      </c>
      <c r="Q53" s="159">
        <v>41487</v>
      </c>
      <c r="R53" s="159">
        <v>41551</v>
      </c>
      <c r="S53" s="154" t="s">
        <v>233</v>
      </c>
    </row>
    <row r="54" spans="1:19" ht="165" x14ac:dyDescent="0.3">
      <c r="A54" s="154">
        <v>33</v>
      </c>
      <c r="B54" s="155" t="s">
        <v>68</v>
      </c>
      <c r="C54" s="154" t="s">
        <v>69</v>
      </c>
      <c r="D54" s="154" t="s">
        <v>369</v>
      </c>
      <c r="E54" s="156" t="s">
        <v>370</v>
      </c>
      <c r="F54" s="157" t="s">
        <v>371</v>
      </c>
      <c r="G54" s="158">
        <v>13267152</v>
      </c>
      <c r="H54" s="160" t="s">
        <v>372</v>
      </c>
      <c r="I54" s="159">
        <v>41507</v>
      </c>
      <c r="J54" s="159">
        <v>41516</v>
      </c>
      <c r="K54" s="159"/>
      <c r="L54" s="159">
        <v>41577</v>
      </c>
      <c r="M54" s="154" t="s">
        <v>373</v>
      </c>
      <c r="N54" s="157">
        <v>13213</v>
      </c>
      <c r="O54" s="159">
        <v>41492</v>
      </c>
      <c r="P54" s="157">
        <v>47413</v>
      </c>
      <c r="Q54" s="159">
        <v>41508</v>
      </c>
      <c r="R54" s="159">
        <v>41507</v>
      </c>
      <c r="S54" s="154" t="s">
        <v>213</v>
      </c>
    </row>
    <row r="55" spans="1:19" ht="165" x14ac:dyDescent="0.3">
      <c r="A55" s="154">
        <v>34</v>
      </c>
      <c r="B55" s="155" t="s">
        <v>68</v>
      </c>
      <c r="C55" s="154" t="s">
        <v>69</v>
      </c>
      <c r="D55" s="154" t="s">
        <v>374</v>
      </c>
      <c r="E55" s="156" t="s">
        <v>375</v>
      </c>
      <c r="F55" s="157" t="s">
        <v>376</v>
      </c>
      <c r="G55" s="158">
        <v>678832</v>
      </c>
      <c r="H55" s="160" t="s">
        <v>259</v>
      </c>
      <c r="I55" s="159">
        <v>41507</v>
      </c>
      <c r="J55" s="159">
        <v>41512</v>
      </c>
      <c r="K55" s="159"/>
      <c r="L55" s="159">
        <v>41542</v>
      </c>
      <c r="M55" s="154" t="s">
        <v>377</v>
      </c>
      <c r="N55" s="157">
        <v>13113</v>
      </c>
      <c r="O55" s="159">
        <v>41492</v>
      </c>
      <c r="P55" s="157">
        <v>50313</v>
      </c>
      <c r="Q55" s="159">
        <v>41514</v>
      </c>
      <c r="R55" s="159">
        <v>41507</v>
      </c>
      <c r="S55" s="154" t="s">
        <v>213</v>
      </c>
    </row>
    <row r="56" spans="1:19" ht="132" x14ac:dyDescent="0.3">
      <c r="A56" s="154">
        <v>35</v>
      </c>
      <c r="B56" s="155" t="s">
        <v>68</v>
      </c>
      <c r="C56" s="154" t="s">
        <v>69</v>
      </c>
      <c r="D56" s="154" t="s">
        <v>378</v>
      </c>
      <c r="E56" s="156" t="s">
        <v>379</v>
      </c>
      <c r="F56" s="157" t="s">
        <v>380</v>
      </c>
      <c r="G56" s="158">
        <v>2726000</v>
      </c>
      <c r="H56" s="160" t="s">
        <v>372</v>
      </c>
      <c r="I56" s="159">
        <v>41513</v>
      </c>
      <c r="J56" s="159">
        <v>41521</v>
      </c>
      <c r="K56" s="159"/>
      <c r="L56" s="159">
        <v>41581</v>
      </c>
      <c r="M56" s="154" t="s">
        <v>381</v>
      </c>
      <c r="N56" s="157">
        <v>13613</v>
      </c>
      <c r="O56" s="159">
        <v>41494</v>
      </c>
      <c r="P56" s="157">
        <v>50513</v>
      </c>
      <c r="Q56" s="159">
        <v>41515</v>
      </c>
      <c r="R56" s="159">
        <v>41513</v>
      </c>
      <c r="S56" s="154" t="s">
        <v>213</v>
      </c>
    </row>
    <row r="57" spans="1:19" ht="148.5" x14ac:dyDescent="0.3">
      <c r="A57" s="154">
        <v>36</v>
      </c>
      <c r="B57" s="155" t="s">
        <v>68</v>
      </c>
      <c r="C57" s="154" t="s">
        <v>69</v>
      </c>
      <c r="D57" s="154" t="s">
        <v>382</v>
      </c>
      <c r="E57" s="156" t="s">
        <v>383</v>
      </c>
      <c r="F57" s="157" t="s">
        <v>384</v>
      </c>
      <c r="G57" s="158">
        <v>870000</v>
      </c>
      <c r="H57" s="160" t="s">
        <v>385</v>
      </c>
      <c r="I57" s="159">
        <v>41513</v>
      </c>
      <c r="J57" s="159">
        <v>41519</v>
      </c>
      <c r="K57" s="159"/>
      <c r="L57" s="159">
        <v>41529</v>
      </c>
      <c r="M57" s="154" t="s">
        <v>386</v>
      </c>
      <c r="N57" s="157">
        <v>13513</v>
      </c>
      <c r="O57" s="159">
        <v>41494</v>
      </c>
      <c r="P57" s="157">
        <v>50413</v>
      </c>
      <c r="Q57" s="159">
        <v>41514</v>
      </c>
      <c r="R57" s="159">
        <v>41513</v>
      </c>
      <c r="S57" s="154" t="s">
        <v>280</v>
      </c>
    </row>
    <row r="58" spans="1:19" ht="148.5" x14ac:dyDescent="0.3">
      <c r="A58" s="154">
        <v>37</v>
      </c>
      <c r="B58" s="155" t="s">
        <v>203</v>
      </c>
      <c r="C58" s="154" t="s">
        <v>268</v>
      </c>
      <c r="D58" s="154" t="s">
        <v>387</v>
      </c>
      <c r="E58" s="156" t="s">
        <v>388</v>
      </c>
      <c r="F58" s="157" t="s">
        <v>389</v>
      </c>
      <c r="G58" s="158">
        <v>59983036</v>
      </c>
      <c r="H58" s="160" t="s">
        <v>390</v>
      </c>
      <c r="I58" s="159">
        <v>41515</v>
      </c>
      <c r="J58" s="170">
        <v>41519</v>
      </c>
      <c r="K58" s="170"/>
      <c r="L58" s="159">
        <v>41621</v>
      </c>
      <c r="M58" s="154" t="s">
        <v>391</v>
      </c>
      <c r="N58" s="157">
        <v>11913</v>
      </c>
      <c r="O58" s="159">
        <v>41467</v>
      </c>
      <c r="P58" s="157">
        <v>50813</v>
      </c>
      <c r="Q58" s="159">
        <v>41516</v>
      </c>
      <c r="R58" s="169" t="s">
        <v>392</v>
      </c>
      <c r="S58" s="154" t="s">
        <v>233</v>
      </c>
    </row>
    <row r="59" spans="1:19" ht="115.5" x14ac:dyDescent="0.3">
      <c r="A59" s="161">
        <v>38</v>
      </c>
      <c r="B59" s="162" t="s">
        <v>203</v>
      </c>
      <c r="C59" s="161" t="s">
        <v>18</v>
      </c>
      <c r="D59" s="161" t="s">
        <v>393</v>
      </c>
      <c r="E59" s="163" t="s">
        <v>394</v>
      </c>
      <c r="F59" s="164">
        <v>52890247</v>
      </c>
      <c r="G59" s="167">
        <v>6577686</v>
      </c>
      <c r="H59" s="165" t="s">
        <v>201</v>
      </c>
      <c r="I59" s="166">
        <v>41523</v>
      </c>
      <c r="J59" s="166">
        <v>41523</v>
      </c>
      <c r="K59" s="166"/>
      <c r="L59" s="166">
        <v>41639</v>
      </c>
      <c r="M59" s="164" t="s">
        <v>22</v>
      </c>
      <c r="N59" s="164">
        <v>14613</v>
      </c>
      <c r="O59" s="166">
        <v>41521</v>
      </c>
      <c r="P59" s="164">
        <v>51113</v>
      </c>
      <c r="Q59" s="166">
        <v>41523</v>
      </c>
      <c r="R59" s="166">
        <v>41551</v>
      </c>
      <c r="S59" s="161" t="s">
        <v>280</v>
      </c>
    </row>
    <row r="60" spans="1:19" ht="66" x14ac:dyDescent="0.3">
      <c r="A60" s="161">
        <v>39</v>
      </c>
      <c r="B60" s="162" t="s">
        <v>203</v>
      </c>
      <c r="C60" s="161" t="s">
        <v>18</v>
      </c>
      <c r="D60" s="161" t="s">
        <v>244</v>
      </c>
      <c r="E60" s="163" t="s">
        <v>245</v>
      </c>
      <c r="F60" s="164">
        <v>80084385</v>
      </c>
      <c r="G60" s="167">
        <v>4858000</v>
      </c>
      <c r="H60" s="165" t="s">
        <v>395</v>
      </c>
      <c r="I60" s="166">
        <v>41533</v>
      </c>
      <c r="J60" s="166">
        <v>41533</v>
      </c>
      <c r="K60" s="166"/>
      <c r="L60" s="166">
        <v>41639</v>
      </c>
      <c r="M60" s="164" t="s">
        <v>22</v>
      </c>
      <c r="N60" s="164">
        <v>15513</v>
      </c>
      <c r="O60" s="166">
        <v>41533</v>
      </c>
      <c r="P60" s="164">
        <v>51413</v>
      </c>
      <c r="Q60" s="166">
        <v>41533</v>
      </c>
      <c r="R60" s="166">
        <v>41551</v>
      </c>
      <c r="S60" s="161" t="s">
        <v>213</v>
      </c>
    </row>
    <row r="61" spans="1:19" ht="82.5" x14ac:dyDescent="0.3">
      <c r="A61" s="161">
        <v>40</v>
      </c>
      <c r="B61" s="162" t="s">
        <v>125</v>
      </c>
      <c r="C61" s="161" t="s">
        <v>18</v>
      </c>
      <c r="D61" s="161" t="s">
        <v>396</v>
      </c>
      <c r="E61" s="163" t="s">
        <v>397</v>
      </c>
      <c r="F61" s="164" t="s">
        <v>398</v>
      </c>
      <c r="G61" s="167">
        <v>0</v>
      </c>
      <c r="H61" s="164" t="s">
        <v>399</v>
      </c>
      <c r="I61" s="166">
        <v>41534</v>
      </c>
      <c r="J61" s="166">
        <v>41534</v>
      </c>
      <c r="K61" s="166"/>
      <c r="L61" s="166">
        <v>42263</v>
      </c>
      <c r="M61" s="164" t="s">
        <v>22</v>
      </c>
      <c r="N61" s="164" t="s">
        <v>22</v>
      </c>
      <c r="O61" s="164" t="s">
        <v>22</v>
      </c>
      <c r="P61" s="164" t="s">
        <v>22</v>
      </c>
      <c r="Q61" s="164" t="s">
        <v>22</v>
      </c>
      <c r="R61" s="166">
        <v>41551</v>
      </c>
      <c r="S61" s="161" t="s">
        <v>265</v>
      </c>
    </row>
    <row r="62" spans="1:19" ht="132" x14ac:dyDescent="0.3">
      <c r="A62" s="161">
        <v>41</v>
      </c>
      <c r="B62" s="162" t="s">
        <v>68</v>
      </c>
      <c r="C62" s="161" t="s">
        <v>69</v>
      </c>
      <c r="D62" s="161" t="s">
        <v>400</v>
      </c>
      <c r="E62" s="163" t="s">
        <v>401</v>
      </c>
      <c r="F62" s="164" t="s">
        <v>402</v>
      </c>
      <c r="G62" s="167">
        <v>1084600</v>
      </c>
      <c r="H62" s="165" t="s">
        <v>365</v>
      </c>
      <c r="I62" s="166">
        <v>41543</v>
      </c>
      <c r="J62" s="166">
        <v>41585</v>
      </c>
      <c r="K62" s="166"/>
      <c r="L62" s="166">
        <v>41600</v>
      </c>
      <c r="M62" s="161" t="s">
        <v>403</v>
      </c>
      <c r="N62" s="164">
        <v>15013</v>
      </c>
      <c r="O62" s="166">
        <v>41523</v>
      </c>
      <c r="P62" s="164">
        <v>56613</v>
      </c>
      <c r="Q62" s="166">
        <v>41548</v>
      </c>
      <c r="R62" s="166">
        <v>41543</v>
      </c>
      <c r="S62" s="161" t="s">
        <v>404</v>
      </c>
    </row>
    <row r="63" spans="1:19" ht="148.5" x14ac:dyDescent="0.3">
      <c r="A63" s="161">
        <v>42</v>
      </c>
      <c r="B63" s="162" t="s">
        <v>203</v>
      </c>
      <c r="C63" s="161" t="s">
        <v>18</v>
      </c>
      <c r="D63" s="161" t="s">
        <v>405</v>
      </c>
      <c r="E63" s="163" t="s">
        <v>406</v>
      </c>
      <c r="F63" s="164" t="s">
        <v>407</v>
      </c>
      <c r="G63" s="167">
        <v>68600550</v>
      </c>
      <c r="H63" s="165" t="s">
        <v>81</v>
      </c>
      <c r="I63" s="166">
        <v>41543</v>
      </c>
      <c r="J63" s="166">
        <v>41557</v>
      </c>
      <c r="K63" s="166"/>
      <c r="L63" s="166">
        <v>41617</v>
      </c>
      <c r="M63" s="161" t="s">
        <v>408</v>
      </c>
      <c r="N63" s="164">
        <v>15613</v>
      </c>
      <c r="O63" s="166">
        <v>41534</v>
      </c>
      <c r="P63" s="164">
        <v>56813</v>
      </c>
      <c r="Q63" s="166">
        <v>41550</v>
      </c>
      <c r="R63" s="166">
        <v>41596</v>
      </c>
      <c r="S63" s="161" t="s">
        <v>233</v>
      </c>
    </row>
    <row r="64" spans="1:19" ht="148.5" x14ac:dyDescent="0.3">
      <c r="A64" s="161">
        <v>43</v>
      </c>
      <c r="B64" s="162" t="s">
        <v>409</v>
      </c>
      <c r="C64" s="161" t="s">
        <v>410</v>
      </c>
      <c r="D64" s="161" t="s">
        <v>411</v>
      </c>
      <c r="E64" s="163" t="s">
        <v>412</v>
      </c>
      <c r="F64" s="164" t="s">
        <v>413</v>
      </c>
      <c r="G64" s="167">
        <v>0</v>
      </c>
      <c r="H64" s="165"/>
      <c r="I64" s="166">
        <v>41544</v>
      </c>
      <c r="J64" s="166" t="s">
        <v>414</v>
      </c>
      <c r="K64" s="166"/>
      <c r="L64" s="178" t="s">
        <v>415</v>
      </c>
      <c r="M64" s="161" t="s">
        <v>416</v>
      </c>
      <c r="N64" s="164" t="s">
        <v>22</v>
      </c>
      <c r="O64" s="164" t="s">
        <v>22</v>
      </c>
      <c r="P64" s="164" t="s">
        <v>22</v>
      </c>
      <c r="Q64" s="164" t="s">
        <v>22</v>
      </c>
      <c r="R64" s="166">
        <v>41551</v>
      </c>
      <c r="S64" s="161" t="s">
        <v>280</v>
      </c>
    </row>
    <row r="65" spans="1:22" ht="132" x14ac:dyDescent="0.3">
      <c r="A65" s="171">
        <v>44</v>
      </c>
      <c r="B65" s="172" t="s">
        <v>68</v>
      </c>
      <c r="C65" s="171" t="s">
        <v>274</v>
      </c>
      <c r="D65" s="171" t="s">
        <v>417</v>
      </c>
      <c r="E65" s="173" t="s">
        <v>418</v>
      </c>
      <c r="F65" s="174" t="s">
        <v>419</v>
      </c>
      <c r="G65" s="175">
        <v>225062800</v>
      </c>
      <c r="H65" s="176" t="s">
        <v>420</v>
      </c>
      <c r="I65" s="177">
        <v>41549</v>
      </c>
      <c r="J65" s="177">
        <v>41565</v>
      </c>
      <c r="K65" s="177"/>
      <c r="L65" s="177">
        <v>41639</v>
      </c>
      <c r="M65" s="171" t="s">
        <v>421</v>
      </c>
      <c r="N65" s="180" t="s">
        <v>422</v>
      </c>
      <c r="O65" s="177">
        <v>41494</v>
      </c>
      <c r="P65" s="180" t="s">
        <v>423</v>
      </c>
      <c r="Q65" s="177">
        <v>41557</v>
      </c>
      <c r="R65" s="177">
        <v>41596</v>
      </c>
      <c r="S65" s="171" t="s">
        <v>213</v>
      </c>
    </row>
    <row r="66" spans="1:22" ht="132" x14ac:dyDescent="0.3">
      <c r="A66" s="171">
        <v>45</v>
      </c>
      <c r="B66" s="172" t="s">
        <v>68</v>
      </c>
      <c r="C66" s="171" t="s">
        <v>274</v>
      </c>
      <c r="D66" s="171" t="s">
        <v>424</v>
      </c>
      <c r="E66" s="173" t="s">
        <v>425</v>
      </c>
      <c r="F66" s="174" t="s">
        <v>426</v>
      </c>
      <c r="G66" s="175">
        <v>99990000</v>
      </c>
      <c r="H66" s="176" t="s">
        <v>420</v>
      </c>
      <c r="I66" s="177">
        <v>41549</v>
      </c>
      <c r="J66" s="177">
        <v>41557</v>
      </c>
      <c r="K66" s="177"/>
      <c r="L66" s="177">
        <v>41639</v>
      </c>
      <c r="M66" s="171" t="s">
        <v>427</v>
      </c>
      <c r="N66" s="174">
        <v>13813</v>
      </c>
      <c r="O66" s="177">
        <v>41494</v>
      </c>
      <c r="P66" s="174">
        <v>57013</v>
      </c>
      <c r="Q66" s="177">
        <v>41556</v>
      </c>
      <c r="R66" s="177">
        <v>41596</v>
      </c>
      <c r="S66" s="171" t="s">
        <v>213</v>
      </c>
    </row>
    <row r="67" spans="1:22" ht="132" x14ac:dyDescent="0.3">
      <c r="A67" s="171" t="s">
        <v>428</v>
      </c>
      <c r="B67" s="172" t="s">
        <v>68</v>
      </c>
      <c r="C67" s="171" t="s">
        <v>274</v>
      </c>
      <c r="D67" s="171" t="s">
        <v>424</v>
      </c>
      <c r="E67" s="173" t="s">
        <v>425</v>
      </c>
      <c r="F67" s="174" t="s">
        <v>426</v>
      </c>
      <c r="G67" s="175">
        <v>42882301</v>
      </c>
      <c r="H67" s="176" t="s">
        <v>420</v>
      </c>
      <c r="I67" s="177">
        <v>41634</v>
      </c>
      <c r="J67" s="177">
        <v>41557</v>
      </c>
      <c r="K67" s="177"/>
      <c r="L67" s="177">
        <v>41639</v>
      </c>
      <c r="M67" s="171" t="s">
        <v>429</v>
      </c>
      <c r="N67" s="174">
        <v>13813</v>
      </c>
      <c r="O67" s="177">
        <v>41494</v>
      </c>
      <c r="P67" s="174">
        <v>57013</v>
      </c>
      <c r="Q67" s="177">
        <v>41556</v>
      </c>
      <c r="R67" s="177">
        <v>41666</v>
      </c>
      <c r="S67" s="171" t="s">
        <v>213</v>
      </c>
    </row>
    <row r="68" spans="1:22" ht="132" x14ac:dyDescent="0.3">
      <c r="A68" s="171">
        <v>46</v>
      </c>
      <c r="B68" s="172" t="s">
        <v>203</v>
      </c>
      <c r="C68" s="171" t="s">
        <v>18</v>
      </c>
      <c r="D68" s="171" t="s">
        <v>430</v>
      </c>
      <c r="E68" s="173" t="s">
        <v>418</v>
      </c>
      <c r="F68" s="174" t="s">
        <v>419</v>
      </c>
      <c r="G68" s="175">
        <v>23200000</v>
      </c>
      <c r="H68" s="176" t="s">
        <v>431</v>
      </c>
      <c r="I68" s="179">
        <v>41552</v>
      </c>
      <c r="J68" s="177">
        <v>41558</v>
      </c>
      <c r="K68" s="177"/>
      <c r="L68" s="177">
        <v>41618</v>
      </c>
      <c r="M68" s="171" t="s">
        <v>432</v>
      </c>
      <c r="N68" s="174">
        <v>16513</v>
      </c>
      <c r="O68" s="177">
        <v>41551</v>
      </c>
      <c r="P68" s="174">
        <v>57113</v>
      </c>
      <c r="Q68" s="177">
        <v>41557</v>
      </c>
      <c r="R68" s="177">
        <v>41596</v>
      </c>
      <c r="S68" s="171" t="s">
        <v>213</v>
      </c>
      <c r="U68" s="606"/>
    </row>
    <row r="69" spans="1:22" ht="148.5" x14ac:dyDescent="0.3">
      <c r="A69" s="171" t="s">
        <v>433</v>
      </c>
      <c r="B69" s="172" t="s">
        <v>203</v>
      </c>
      <c r="C69" s="171" t="s">
        <v>18</v>
      </c>
      <c r="D69" s="171" t="s">
        <v>430</v>
      </c>
      <c r="E69" s="173" t="s">
        <v>418</v>
      </c>
      <c r="F69" s="174" t="s">
        <v>419</v>
      </c>
      <c r="G69" s="175">
        <v>4640000</v>
      </c>
      <c r="H69" s="176" t="s">
        <v>431</v>
      </c>
      <c r="I69" s="179">
        <v>41569</v>
      </c>
      <c r="J69" s="177">
        <v>41558</v>
      </c>
      <c r="K69" s="177"/>
      <c r="L69" s="177">
        <v>41618</v>
      </c>
      <c r="M69" s="171" t="s">
        <v>434</v>
      </c>
      <c r="N69" s="174">
        <v>16513</v>
      </c>
      <c r="O69" s="177">
        <v>41551</v>
      </c>
      <c r="P69" s="174">
        <v>57113</v>
      </c>
      <c r="Q69" s="177">
        <v>41557</v>
      </c>
      <c r="R69" s="177">
        <v>41596</v>
      </c>
      <c r="S69" s="171" t="s">
        <v>213</v>
      </c>
    </row>
    <row r="70" spans="1:22" ht="148.5" x14ac:dyDescent="0.3">
      <c r="A70" s="171">
        <v>47</v>
      </c>
      <c r="B70" s="171" t="s">
        <v>68</v>
      </c>
      <c r="C70" s="171" t="s">
        <v>18</v>
      </c>
      <c r="D70" s="171" t="s">
        <v>435</v>
      </c>
      <c r="E70" s="173" t="s">
        <v>436</v>
      </c>
      <c r="F70" s="174" t="s">
        <v>437</v>
      </c>
      <c r="G70" s="175">
        <v>18930596</v>
      </c>
      <c r="H70" s="176" t="s">
        <v>283</v>
      </c>
      <c r="I70" s="177">
        <v>41562</v>
      </c>
      <c r="J70" s="177">
        <v>41576</v>
      </c>
      <c r="K70" s="177"/>
      <c r="L70" s="177">
        <v>41623</v>
      </c>
      <c r="M70" s="171" t="s">
        <v>438</v>
      </c>
      <c r="N70" s="174">
        <v>14813</v>
      </c>
      <c r="O70" s="177">
        <v>41522</v>
      </c>
      <c r="P70" s="174">
        <v>72413</v>
      </c>
      <c r="Q70" s="177">
        <v>41575</v>
      </c>
      <c r="R70" s="177">
        <v>41596</v>
      </c>
      <c r="S70" s="171" t="s">
        <v>213</v>
      </c>
    </row>
    <row r="71" spans="1:22" ht="181.5" x14ac:dyDescent="0.3">
      <c r="A71" s="171">
        <v>48</v>
      </c>
      <c r="B71" s="172" t="s">
        <v>203</v>
      </c>
      <c r="C71" s="171" t="s">
        <v>18</v>
      </c>
      <c r="D71" s="171" t="s">
        <v>439</v>
      </c>
      <c r="E71" s="173" t="s">
        <v>440</v>
      </c>
      <c r="F71" s="174" t="s">
        <v>115</v>
      </c>
      <c r="G71" s="175">
        <v>13500000</v>
      </c>
      <c r="H71" s="176" t="s">
        <v>420</v>
      </c>
      <c r="I71" s="177">
        <v>41565</v>
      </c>
      <c r="J71" s="177">
        <v>41575</v>
      </c>
      <c r="K71" s="177"/>
      <c r="L71" s="177">
        <v>41639</v>
      </c>
      <c r="M71" s="171" t="s">
        <v>441</v>
      </c>
      <c r="N71" s="174">
        <v>16713</v>
      </c>
      <c r="O71" s="177">
        <v>41558</v>
      </c>
      <c r="P71" s="174">
        <v>69813</v>
      </c>
      <c r="Q71" s="177">
        <v>41572</v>
      </c>
      <c r="R71" s="177">
        <v>41596</v>
      </c>
      <c r="S71" s="171" t="s">
        <v>442</v>
      </c>
    </row>
    <row r="72" spans="1:22" ht="148.5" x14ac:dyDescent="0.3">
      <c r="A72" s="171">
        <v>49</v>
      </c>
      <c r="B72" s="171" t="s">
        <v>68</v>
      </c>
      <c r="C72" s="171" t="s">
        <v>18</v>
      </c>
      <c r="D72" s="171" t="s">
        <v>443</v>
      </c>
      <c r="E72" s="173" t="s">
        <v>444</v>
      </c>
      <c r="F72" s="174" t="s">
        <v>445</v>
      </c>
      <c r="G72" s="175">
        <v>379105870</v>
      </c>
      <c r="H72" s="176" t="s">
        <v>420</v>
      </c>
      <c r="I72" s="177">
        <v>41572</v>
      </c>
      <c r="J72" s="177">
        <v>41585</v>
      </c>
      <c r="K72" s="177"/>
      <c r="L72" s="177">
        <v>41639</v>
      </c>
      <c r="M72" s="171" t="s">
        <v>446</v>
      </c>
      <c r="N72" s="174">
        <v>16913</v>
      </c>
      <c r="O72" s="177">
        <v>41552</v>
      </c>
      <c r="P72" s="174">
        <v>72813</v>
      </c>
      <c r="Q72" s="177">
        <v>41578</v>
      </c>
      <c r="R72" s="177">
        <v>41596</v>
      </c>
      <c r="S72" s="171" t="s">
        <v>447</v>
      </c>
    </row>
    <row r="73" spans="1:22" ht="148.5" x14ac:dyDescent="0.3">
      <c r="A73" s="171">
        <v>50</v>
      </c>
      <c r="B73" s="171" t="s">
        <v>203</v>
      </c>
      <c r="C73" s="171" t="s">
        <v>348</v>
      </c>
      <c r="D73" s="171" t="s">
        <v>448</v>
      </c>
      <c r="E73" s="173" t="s">
        <v>449</v>
      </c>
      <c r="F73" s="174" t="s">
        <v>450</v>
      </c>
      <c r="G73" s="175">
        <v>164604000</v>
      </c>
      <c r="H73" s="176" t="s">
        <v>420</v>
      </c>
      <c r="I73" s="177">
        <v>41575</v>
      </c>
      <c r="J73" s="177">
        <v>41579</v>
      </c>
      <c r="K73" s="177"/>
      <c r="L73" s="177">
        <v>41639</v>
      </c>
      <c r="M73" s="171" t="s">
        <v>451</v>
      </c>
      <c r="N73" s="174">
        <v>14913</v>
      </c>
      <c r="O73" s="177">
        <v>41522</v>
      </c>
      <c r="P73" s="174">
        <v>73013</v>
      </c>
      <c r="Q73" s="177">
        <v>41579</v>
      </c>
      <c r="R73" s="177">
        <v>41596</v>
      </c>
      <c r="S73" s="171" t="s">
        <v>213</v>
      </c>
    </row>
    <row r="74" spans="1:22" ht="66" x14ac:dyDescent="0.3">
      <c r="A74" s="171">
        <v>51</v>
      </c>
      <c r="B74" s="171" t="s">
        <v>203</v>
      </c>
      <c r="C74" s="171" t="s">
        <v>69</v>
      </c>
      <c r="D74" s="171" t="s">
        <v>452</v>
      </c>
      <c r="E74" s="173" t="s">
        <v>453</v>
      </c>
      <c r="F74" s="174" t="s">
        <v>454</v>
      </c>
      <c r="G74" s="175">
        <v>424008</v>
      </c>
      <c r="H74" s="176" t="s">
        <v>420</v>
      </c>
      <c r="I74" s="177">
        <v>41577</v>
      </c>
      <c r="J74" s="177">
        <v>41587</v>
      </c>
      <c r="K74" s="177"/>
      <c r="L74" s="177">
        <v>41639</v>
      </c>
      <c r="M74" s="174" t="s">
        <v>22</v>
      </c>
      <c r="N74" s="174">
        <v>15713</v>
      </c>
      <c r="O74" s="177">
        <v>41535</v>
      </c>
      <c r="P74" s="174">
        <v>73613</v>
      </c>
      <c r="Q74" s="177">
        <v>41586</v>
      </c>
      <c r="R74" s="177">
        <v>41578</v>
      </c>
      <c r="S74" s="171" t="s">
        <v>280</v>
      </c>
    </row>
    <row r="75" spans="1:22" ht="181.5" x14ac:dyDescent="0.3">
      <c r="A75" s="181">
        <v>52</v>
      </c>
      <c r="B75" s="181" t="s">
        <v>125</v>
      </c>
      <c r="C75" s="181" t="s">
        <v>18</v>
      </c>
      <c r="D75" s="181" t="s">
        <v>455</v>
      </c>
      <c r="E75" s="184" t="s">
        <v>127</v>
      </c>
      <c r="F75" s="182" t="s">
        <v>128</v>
      </c>
      <c r="G75" s="188">
        <v>95084000</v>
      </c>
      <c r="H75" s="182" t="s">
        <v>456</v>
      </c>
      <c r="I75" s="183">
        <v>41579</v>
      </c>
      <c r="J75" s="183">
        <v>41579</v>
      </c>
      <c r="K75" s="183"/>
      <c r="L75" s="183">
        <v>41852</v>
      </c>
      <c r="M75" s="181" t="s">
        <v>457</v>
      </c>
      <c r="N75" s="182">
        <v>9813</v>
      </c>
      <c r="O75" s="183">
        <v>41430</v>
      </c>
      <c r="P75" s="182">
        <v>72913</v>
      </c>
      <c r="Q75" s="183">
        <v>41579</v>
      </c>
      <c r="R75" s="183">
        <v>41596</v>
      </c>
      <c r="S75" s="181" t="s">
        <v>280</v>
      </c>
      <c r="U75" s="103">
        <v>16500000</v>
      </c>
      <c r="V75" s="103">
        <v>100</v>
      </c>
    </row>
    <row r="76" spans="1:22" ht="165" x14ac:dyDescent="0.3">
      <c r="A76" s="181">
        <v>53</v>
      </c>
      <c r="B76" s="181" t="s">
        <v>203</v>
      </c>
      <c r="C76" s="181" t="s">
        <v>69</v>
      </c>
      <c r="D76" s="181" t="s">
        <v>458</v>
      </c>
      <c r="E76" s="184" t="s">
        <v>459</v>
      </c>
      <c r="F76" s="182" t="s">
        <v>460</v>
      </c>
      <c r="G76" s="188">
        <v>3364200</v>
      </c>
      <c r="H76" s="182" t="s">
        <v>148</v>
      </c>
      <c r="I76" s="183">
        <v>41583</v>
      </c>
      <c r="J76" s="183">
        <v>41591</v>
      </c>
      <c r="K76" s="183"/>
      <c r="L76" s="183">
        <v>41955</v>
      </c>
      <c r="M76" s="181" t="s">
        <v>461</v>
      </c>
      <c r="N76" s="182">
        <v>16613</v>
      </c>
      <c r="O76" s="183">
        <v>41556</v>
      </c>
      <c r="P76" s="182">
        <v>74013</v>
      </c>
      <c r="Q76" s="183">
        <v>41586</v>
      </c>
      <c r="R76" s="183">
        <v>41583</v>
      </c>
      <c r="S76" s="181" t="s">
        <v>265</v>
      </c>
    </row>
    <row r="77" spans="1:22" ht="132" x14ac:dyDescent="0.3">
      <c r="A77" s="181">
        <v>54</v>
      </c>
      <c r="B77" s="181" t="s">
        <v>462</v>
      </c>
      <c r="C77" s="181" t="s">
        <v>410</v>
      </c>
      <c r="D77" s="181" t="s">
        <v>463</v>
      </c>
      <c r="E77" s="184" t="s">
        <v>464</v>
      </c>
      <c r="F77" s="182" t="s">
        <v>465</v>
      </c>
      <c r="G77" s="188">
        <v>376122000</v>
      </c>
      <c r="H77" s="187" t="s">
        <v>420</v>
      </c>
      <c r="I77" s="183">
        <v>41586</v>
      </c>
      <c r="J77" s="183">
        <v>41590</v>
      </c>
      <c r="K77" s="183"/>
      <c r="L77" s="183">
        <v>41639</v>
      </c>
      <c r="M77" s="181" t="s">
        <v>466</v>
      </c>
      <c r="N77" s="182">
        <v>15313</v>
      </c>
      <c r="O77" s="183">
        <v>41533</v>
      </c>
      <c r="P77" s="182">
        <v>73913</v>
      </c>
      <c r="Q77" s="183">
        <v>41586</v>
      </c>
      <c r="R77" s="183">
        <v>41596</v>
      </c>
      <c r="S77" s="181" t="s">
        <v>213</v>
      </c>
    </row>
    <row r="78" spans="1:22" ht="165" x14ac:dyDescent="0.3">
      <c r="A78" s="181" t="s">
        <v>467</v>
      </c>
      <c r="B78" s="181" t="s">
        <v>462</v>
      </c>
      <c r="C78" s="181" t="s">
        <v>410</v>
      </c>
      <c r="D78" s="181" t="s">
        <v>463</v>
      </c>
      <c r="E78" s="184" t="s">
        <v>464</v>
      </c>
      <c r="F78" s="182" t="s">
        <v>465</v>
      </c>
      <c r="G78" s="188">
        <v>0</v>
      </c>
      <c r="H78" s="187" t="s">
        <v>468</v>
      </c>
      <c r="I78" s="183">
        <v>41634</v>
      </c>
      <c r="J78" s="183">
        <v>41640</v>
      </c>
      <c r="K78" s="183"/>
      <c r="L78" s="183">
        <v>41698</v>
      </c>
      <c r="M78" s="181" t="s">
        <v>469</v>
      </c>
      <c r="N78" s="182" t="s">
        <v>22</v>
      </c>
      <c r="O78" s="183" t="s">
        <v>22</v>
      </c>
      <c r="P78" s="182" t="s">
        <v>22</v>
      </c>
      <c r="Q78" s="183" t="s">
        <v>22</v>
      </c>
      <c r="R78" s="183">
        <v>41666</v>
      </c>
      <c r="S78" s="181" t="s">
        <v>213</v>
      </c>
    </row>
    <row r="79" spans="1:22" ht="82.5" x14ac:dyDescent="0.3">
      <c r="A79" s="181">
        <v>55</v>
      </c>
      <c r="B79" s="185" t="s">
        <v>203</v>
      </c>
      <c r="C79" s="181" t="s">
        <v>18</v>
      </c>
      <c r="D79" s="181" t="s">
        <v>470</v>
      </c>
      <c r="E79" s="184" t="s">
        <v>471</v>
      </c>
      <c r="F79" s="182">
        <v>1069433724</v>
      </c>
      <c r="G79" s="188">
        <v>1956498</v>
      </c>
      <c r="H79" s="182" t="s">
        <v>122</v>
      </c>
      <c r="I79" s="183">
        <v>41586</v>
      </c>
      <c r="J79" s="183">
        <v>41586</v>
      </c>
      <c r="K79" s="183"/>
      <c r="L79" s="183">
        <v>41615</v>
      </c>
      <c r="M79" s="182" t="s">
        <v>22</v>
      </c>
      <c r="N79" s="182">
        <v>18013</v>
      </c>
      <c r="O79" s="183">
        <v>41583</v>
      </c>
      <c r="P79" s="182">
        <v>73813</v>
      </c>
      <c r="Q79" s="183">
        <v>41586</v>
      </c>
      <c r="R79" s="183">
        <v>41666</v>
      </c>
      <c r="S79" s="181" t="s">
        <v>472</v>
      </c>
    </row>
    <row r="80" spans="1:22" ht="148.5" x14ac:dyDescent="0.3">
      <c r="A80" s="181">
        <v>56</v>
      </c>
      <c r="B80" s="181" t="s">
        <v>125</v>
      </c>
      <c r="C80" s="181" t="s">
        <v>18</v>
      </c>
      <c r="D80" s="181" t="s">
        <v>473</v>
      </c>
      <c r="E80" s="184" t="s">
        <v>474</v>
      </c>
      <c r="F80" s="182" t="s">
        <v>475</v>
      </c>
      <c r="G80" s="188">
        <v>0</v>
      </c>
      <c r="H80" s="187" t="s">
        <v>148</v>
      </c>
      <c r="I80" s="183">
        <v>41586</v>
      </c>
      <c r="J80" s="183">
        <v>41586</v>
      </c>
      <c r="K80" s="187" t="s">
        <v>476</v>
      </c>
      <c r="L80" s="183">
        <v>41950</v>
      </c>
      <c r="M80" s="182" t="s">
        <v>477</v>
      </c>
      <c r="N80" s="182" t="s">
        <v>22</v>
      </c>
      <c r="O80" s="182" t="s">
        <v>22</v>
      </c>
      <c r="P80" s="182" t="s">
        <v>22</v>
      </c>
      <c r="Q80" s="182" t="s">
        <v>22</v>
      </c>
      <c r="R80" s="183">
        <v>41596</v>
      </c>
      <c r="S80" s="181" t="s">
        <v>213</v>
      </c>
    </row>
    <row r="81" spans="1:1022 1026:2046 2050:3070 3074:4094 4098:5118 5122:6142 6146:7166 7170:8190 8194:9214 9218:10238 10242:11262 11266:12286 12290:13310 13314:14334 14338:15358 15362:16382" ht="214.5" x14ac:dyDescent="0.3">
      <c r="A81" s="181" t="s">
        <v>478</v>
      </c>
      <c r="B81" s="181" t="s">
        <v>479</v>
      </c>
      <c r="C81" s="181" t="s">
        <v>18</v>
      </c>
      <c r="D81" s="181" t="s">
        <v>480</v>
      </c>
      <c r="E81" s="184" t="s">
        <v>474</v>
      </c>
      <c r="F81" s="182" t="s">
        <v>475</v>
      </c>
      <c r="G81" s="188">
        <v>193176405</v>
      </c>
      <c r="H81" s="187" t="s">
        <v>481</v>
      </c>
      <c r="I81" s="183">
        <v>41586</v>
      </c>
      <c r="J81" s="186">
        <v>41592</v>
      </c>
      <c r="K81" s="186"/>
      <c r="L81" s="186">
        <v>41851</v>
      </c>
      <c r="M81" s="181" t="s">
        <v>482</v>
      </c>
      <c r="N81" s="182">
        <v>18213</v>
      </c>
      <c r="O81" s="183">
        <v>41586</v>
      </c>
      <c r="P81" s="182">
        <v>73713</v>
      </c>
      <c r="Q81" s="183">
        <v>41586</v>
      </c>
      <c r="R81" s="183">
        <v>41596</v>
      </c>
      <c r="S81" s="181" t="s">
        <v>213</v>
      </c>
    </row>
    <row r="82" spans="1:1022 1026:2046 2050:3070 3074:4094 4098:5118 5122:6142 6146:7166 7170:8190 8194:9214 9218:10238 10242:11262 11266:12286 12290:13310 13314:14334 14338:15358 15362:16382" ht="181.5" x14ac:dyDescent="0.3">
      <c r="A82" s="181">
        <v>57</v>
      </c>
      <c r="B82" s="181" t="s">
        <v>68</v>
      </c>
      <c r="C82" s="181" t="s">
        <v>69</v>
      </c>
      <c r="D82" s="181" t="s">
        <v>483</v>
      </c>
      <c r="E82" s="184" t="s">
        <v>484</v>
      </c>
      <c r="F82" s="182" t="s">
        <v>485</v>
      </c>
      <c r="G82" s="188">
        <v>4750000</v>
      </c>
      <c r="H82" s="187" t="s">
        <v>365</v>
      </c>
      <c r="I82" s="183">
        <v>41592</v>
      </c>
      <c r="J82" s="183">
        <v>41598</v>
      </c>
      <c r="K82" s="183"/>
      <c r="L82" s="183">
        <v>41612</v>
      </c>
      <c r="M82" s="181" t="s">
        <v>486</v>
      </c>
      <c r="N82" s="182">
        <v>17313</v>
      </c>
      <c r="O82" s="183">
        <v>41572</v>
      </c>
      <c r="P82" s="182">
        <v>74213</v>
      </c>
      <c r="Q82" s="183">
        <v>41596</v>
      </c>
      <c r="R82" s="183">
        <v>41583</v>
      </c>
      <c r="S82" s="181" t="s">
        <v>265</v>
      </c>
    </row>
    <row r="83" spans="1:1022 1026:2046 2050:3070 3074:4094 4098:5118 5122:6142 6146:7166 7170:8190 8194:9214 9218:10238 10242:11262 11266:12286 12290:13310 13314:14334 14338:15358 15362:16382" ht="148.5" x14ac:dyDescent="0.3">
      <c r="A83" s="181">
        <v>58</v>
      </c>
      <c r="B83" s="185" t="s">
        <v>68</v>
      </c>
      <c r="C83" s="181" t="s">
        <v>274</v>
      </c>
      <c r="D83" s="181" t="s">
        <v>487</v>
      </c>
      <c r="E83" s="184" t="s">
        <v>488</v>
      </c>
      <c r="F83" s="182" t="s">
        <v>426</v>
      </c>
      <c r="G83" s="188">
        <v>30502456</v>
      </c>
      <c r="H83" s="187" t="s">
        <v>259</v>
      </c>
      <c r="I83" s="183">
        <v>41596</v>
      </c>
      <c r="J83" s="183">
        <v>41596</v>
      </c>
      <c r="K83" s="183"/>
      <c r="L83" s="183">
        <v>41625</v>
      </c>
      <c r="M83" s="181" t="s">
        <v>489</v>
      </c>
      <c r="N83" s="182">
        <v>15213</v>
      </c>
      <c r="O83" s="183">
        <v>41529</v>
      </c>
      <c r="P83" s="182">
        <v>74913</v>
      </c>
      <c r="Q83" s="183">
        <v>41603</v>
      </c>
      <c r="R83" s="183">
        <v>41666</v>
      </c>
      <c r="S83" s="181" t="s">
        <v>213</v>
      </c>
    </row>
    <row r="84" spans="1:1022 1026:2046 2050:3070 3074:4094 4098:5118 5122:6142 6146:7166 7170:8190 8194:9214 9218:10238 10242:11262 11266:12286 12290:13310 13314:14334 14338:15358 15362:16382" ht="165" x14ac:dyDescent="0.3">
      <c r="A84" s="181">
        <v>59</v>
      </c>
      <c r="B84" s="185" t="s">
        <v>189</v>
      </c>
      <c r="C84" s="181" t="s">
        <v>268</v>
      </c>
      <c r="D84" s="181" t="s">
        <v>490</v>
      </c>
      <c r="E84" s="184" t="s">
        <v>491</v>
      </c>
      <c r="F84" s="182" t="s">
        <v>492</v>
      </c>
      <c r="G84" s="188">
        <v>61070398</v>
      </c>
      <c r="H84" s="187" t="s">
        <v>493</v>
      </c>
      <c r="I84" s="183">
        <v>41600</v>
      </c>
      <c r="J84" s="183">
        <v>41603</v>
      </c>
      <c r="K84" s="183"/>
      <c r="L84" s="183" t="s">
        <v>494</v>
      </c>
      <c r="M84" s="181" t="s">
        <v>495</v>
      </c>
      <c r="N84" s="182">
        <v>17613</v>
      </c>
      <c r="O84" s="183">
        <v>41575</v>
      </c>
      <c r="P84" s="182">
        <v>77313</v>
      </c>
      <c r="Q84" s="183">
        <v>41603</v>
      </c>
      <c r="R84" s="183">
        <v>41666</v>
      </c>
      <c r="S84" s="181" t="s">
        <v>280</v>
      </c>
    </row>
    <row r="85" spans="1:1022 1026:2046 2050:3070 3074:4094 4098:5118 5122:6142 6146:7166 7170:8190 8194:9214 9218:10238 10242:11262 11266:12286 12290:13310 13314:14334 14338:15358 15362:16382" s="191" customFormat="1" ht="148.5" x14ac:dyDescent="0.3">
      <c r="A85" s="181">
        <v>60</v>
      </c>
      <c r="B85" s="185" t="s">
        <v>100</v>
      </c>
      <c r="C85" s="181" t="s">
        <v>69</v>
      </c>
      <c r="D85" s="181" t="s">
        <v>496</v>
      </c>
      <c r="E85" s="184" t="s">
        <v>383</v>
      </c>
      <c r="F85" s="182" t="s">
        <v>384</v>
      </c>
      <c r="G85" s="188">
        <v>8318261</v>
      </c>
      <c r="H85" s="187" t="s">
        <v>420</v>
      </c>
      <c r="I85" s="183">
        <v>41603</v>
      </c>
      <c r="J85" s="183">
        <v>41605</v>
      </c>
      <c r="K85" s="183"/>
      <c r="L85" s="183">
        <v>41639</v>
      </c>
      <c r="M85" s="181" t="s">
        <v>497</v>
      </c>
      <c r="N85" s="182">
        <v>18113</v>
      </c>
      <c r="O85" s="183">
        <v>41586</v>
      </c>
      <c r="P85" s="182">
        <v>77713</v>
      </c>
      <c r="Q85" s="183">
        <v>41606</v>
      </c>
      <c r="R85" s="183">
        <v>41604</v>
      </c>
      <c r="S85" s="181" t="s">
        <v>280</v>
      </c>
      <c r="T85" s="194"/>
      <c r="U85" s="194"/>
      <c r="V85" s="195"/>
      <c r="W85" s="194"/>
      <c r="X85" s="194"/>
      <c r="Y85" s="194"/>
      <c r="Z85" s="195"/>
      <c r="AA85" s="194"/>
      <c r="AB85" s="194"/>
      <c r="AC85" s="194"/>
      <c r="AD85" s="195"/>
      <c r="AE85" s="194"/>
      <c r="AF85" s="194"/>
      <c r="AG85" s="194"/>
      <c r="AH85" s="195"/>
      <c r="AI85" s="194"/>
      <c r="AJ85" s="194"/>
      <c r="AK85" s="194"/>
      <c r="AL85" s="195"/>
      <c r="AM85" s="194"/>
      <c r="AN85" s="194"/>
      <c r="AO85" s="194"/>
      <c r="AP85" s="195"/>
      <c r="AQ85" s="194"/>
      <c r="AR85" s="194"/>
      <c r="AS85" s="194"/>
      <c r="AT85" s="195"/>
      <c r="AU85" s="194"/>
      <c r="AV85" s="194"/>
      <c r="AW85" s="194"/>
      <c r="AX85" s="195"/>
      <c r="AY85" s="194"/>
      <c r="AZ85" s="194"/>
      <c r="BA85" s="194"/>
      <c r="BB85" s="195"/>
      <c r="BC85" s="194"/>
      <c r="BD85" s="194"/>
      <c r="BE85" s="194"/>
      <c r="BF85" s="195"/>
      <c r="BG85" s="194"/>
      <c r="BH85" s="194"/>
      <c r="BI85" s="194"/>
      <c r="BJ85" s="195"/>
      <c r="BK85" s="194"/>
      <c r="BL85" s="194"/>
      <c r="BM85" s="194"/>
      <c r="BN85" s="195"/>
      <c r="BO85" s="194"/>
      <c r="BP85" s="194"/>
      <c r="BQ85" s="194"/>
      <c r="BR85" s="195"/>
      <c r="BS85" s="194"/>
      <c r="BT85" s="194"/>
      <c r="BU85" s="194"/>
      <c r="BV85" s="195"/>
      <c r="BW85" s="194"/>
      <c r="BX85" s="194"/>
      <c r="BY85" s="194"/>
      <c r="BZ85" s="195"/>
      <c r="CA85" s="194"/>
      <c r="CB85" s="194"/>
      <c r="CC85" s="194"/>
      <c r="CD85" s="195"/>
      <c r="CE85" s="194"/>
      <c r="CF85" s="194"/>
      <c r="CG85" s="194"/>
      <c r="CH85" s="195"/>
      <c r="CI85" s="194"/>
      <c r="CJ85" s="194"/>
      <c r="CK85" s="194"/>
      <c r="CL85" s="195"/>
      <c r="CM85" s="194"/>
      <c r="CN85" s="194"/>
      <c r="CO85" s="194"/>
      <c r="CP85" s="195"/>
      <c r="CQ85" s="194"/>
      <c r="CR85" s="194"/>
      <c r="CS85" s="194"/>
      <c r="CT85" s="195"/>
      <c r="CU85" s="194"/>
      <c r="CV85" s="193"/>
      <c r="CX85" s="192"/>
      <c r="DB85" s="192"/>
      <c r="DF85" s="192"/>
      <c r="DJ85" s="192"/>
      <c r="DN85" s="192"/>
      <c r="DR85" s="192"/>
      <c r="DV85" s="192"/>
      <c r="DZ85" s="192"/>
      <c r="ED85" s="192"/>
      <c r="EH85" s="192"/>
      <c r="EL85" s="192"/>
      <c r="EP85" s="192"/>
      <c r="ET85" s="192"/>
      <c r="EX85" s="192"/>
      <c r="FB85" s="192"/>
      <c r="FF85" s="192"/>
      <c r="FJ85" s="192"/>
      <c r="FN85" s="192"/>
      <c r="FR85" s="192"/>
      <c r="FV85" s="192"/>
      <c r="FZ85" s="192"/>
      <c r="GD85" s="192"/>
      <c r="GH85" s="192"/>
      <c r="GL85" s="192"/>
      <c r="GP85" s="192"/>
      <c r="GT85" s="192"/>
      <c r="GX85" s="192"/>
      <c r="HB85" s="192"/>
      <c r="HF85" s="192"/>
      <c r="HJ85" s="192"/>
      <c r="HN85" s="192"/>
      <c r="HR85" s="192"/>
      <c r="HV85" s="192"/>
      <c r="HZ85" s="192"/>
      <c r="ID85" s="192"/>
      <c r="IH85" s="192"/>
      <c r="IL85" s="192"/>
      <c r="IP85" s="192"/>
      <c r="IT85" s="192"/>
      <c r="IX85" s="192"/>
      <c r="JB85" s="192"/>
      <c r="JF85" s="192"/>
      <c r="JJ85" s="192"/>
      <c r="JN85" s="192"/>
      <c r="JR85" s="192"/>
      <c r="JV85" s="192"/>
      <c r="JZ85" s="192"/>
      <c r="KD85" s="192"/>
      <c r="KH85" s="192"/>
      <c r="KL85" s="192"/>
      <c r="KP85" s="192"/>
      <c r="KT85" s="192"/>
      <c r="KX85" s="192"/>
      <c r="LB85" s="192"/>
      <c r="LF85" s="192"/>
      <c r="LJ85" s="192"/>
      <c r="LN85" s="192"/>
      <c r="LR85" s="192"/>
      <c r="LV85" s="192"/>
      <c r="LZ85" s="192"/>
      <c r="MD85" s="192"/>
      <c r="MH85" s="192"/>
      <c r="ML85" s="192"/>
      <c r="MP85" s="192"/>
      <c r="MT85" s="192"/>
      <c r="MX85" s="192"/>
      <c r="NB85" s="192"/>
      <c r="NF85" s="192"/>
      <c r="NJ85" s="192"/>
      <c r="NN85" s="192"/>
      <c r="NR85" s="192"/>
      <c r="NV85" s="192"/>
      <c r="NZ85" s="192"/>
      <c r="OD85" s="192"/>
      <c r="OH85" s="192"/>
      <c r="OL85" s="192"/>
      <c r="OP85" s="192"/>
      <c r="OT85" s="192"/>
      <c r="OX85" s="192"/>
      <c r="PB85" s="192"/>
      <c r="PF85" s="192"/>
      <c r="PJ85" s="192"/>
      <c r="PN85" s="192"/>
      <c r="PR85" s="192"/>
      <c r="PV85" s="192"/>
      <c r="PZ85" s="192"/>
      <c r="QD85" s="192"/>
      <c r="QH85" s="192"/>
      <c r="QL85" s="192"/>
      <c r="QP85" s="192"/>
      <c r="QT85" s="192"/>
      <c r="QX85" s="192"/>
      <c r="RB85" s="192"/>
      <c r="RF85" s="192"/>
      <c r="RJ85" s="192"/>
      <c r="RN85" s="192"/>
      <c r="RR85" s="192"/>
      <c r="RV85" s="192"/>
      <c r="RZ85" s="192"/>
      <c r="SD85" s="192"/>
      <c r="SH85" s="192"/>
      <c r="SL85" s="192"/>
      <c r="SP85" s="192"/>
      <c r="ST85" s="192"/>
      <c r="SX85" s="192"/>
      <c r="TB85" s="192"/>
      <c r="TF85" s="192"/>
      <c r="TJ85" s="192"/>
      <c r="TN85" s="192"/>
      <c r="TR85" s="192"/>
      <c r="TV85" s="192"/>
      <c r="TZ85" s="192"/>
      <c r="UD85" s="192"/>
      <c r="UH85" s="192"/>
      <c r="UL85" s="192"/>
      <c r="UP85" s="192"/>
      <c r="UT85" s="192"/>
      <c r="UX85" s="192"/>
      <c r="VB85" s="192"/>
      <c r="VF85" s="192"/>
      <c r="VJ85" s="192"/>
      <c r="VN85" s="192"/>
      <c r="VR85" s="192"/>
      <c r="VV85" s="192"/>
      <c r="VZ85" s="192"/>
      <c r="WD85" s="192"/>
      <c r="WH85" s="192"/>
      <c r="WL85" s="192"/>
      <c r="WP85" s="192"/>
      <c r="WT85" s="192"/>
      <c r="WX85" s="192"/>
      <c r="XB85" s="192"/>
      <c r="XF85" s="192"/>
      <c r="XJ85" s="192"/>
      <c r="XN85" s="192"/>
      <c r="XR85" s="192"/>
      <c r="XV85" s="192"/>
      <c r="XZ85" s="192"/>
      <c r="YD85" s="192"/>
      <c r="YH85" s="192"/>
      <c r="YL85" s="192"/>
      <c r="YP85" s="192"/>
      <c r="YT85" s="192"/>
      <c r="YX85" s="192"/>
      <c r="ZB85" s="192"/>
      <c r="ZF85" s="192"/>
      <c r="ZJ85" s="192"/>
      <c r="ZN85" s="192"/>
      <c r="ZR85" s="192"/>
      <c r="ZV85" s="192"/>
      <c r="ZZ85" s="192"/>
      <c r="AAD85" s="192"/>
      <c r="AAH85" s="192"/>
      <c r="AAL85" s="192"/>
      <c r="AAP85" s="192"/>
      <c r="AAT85" s="192"/>
      <c r="AAX85" s="192"/>
      <c r="ABB85" s="192"/>
      <c r="ABF85" s="192"/>
      <c r="ABJ85" s="192"/>
      <c r="ABN85" s="192"/>
      <c r="ABR85" s="192"/>
      <c r="ABV85" s="192"/>
      <c r="ABZ85" s="192"/>
      <c r="ACD85" s="192"/>
      <c r="ACH85" s="192"/>
      <c r="ACL85" s="192"/>
      <c r="ACP85" s="192"/>
      <c r="ACT85" s="192"/>
      <c r="ACX85" s="192"/>
      <c r="ADB85" s="192"/>
      <c r="ADF85" s="192"/>
      <c r="ADJ85" s="192"/>
      <c r="ADN85" s="192"/>
      <c r="ADR85" s="192"/>
      <c r="ADV85" s="192"/>
      <c r="ADZ85" s="192"/>
      <c r="AED85" s="192"/>
      <c r="AEH85" s="192"/>
      <c r="AEL85" s="192"/>
      <c r="AEP85" s="192"/>
      <c r="AET85" s="192"/>
      <c r="AEX85" s="192"/>
      <c r="AFB85" s="192"/>
      <c r="AFF85" s="192"/>
      <c r="AFJ85" s="192"/>
      <c r="AFN85" s="192"/>
      <c r="AFR85" s="192"/>
      <c r="AFV85" s="192"/>
      <c r="AFZ85" s="192"/>
      <c r="AGD85" s="192"/>
      <c r="AGH85" s="192"/>
      <c r="AGL85" s="192"/>
      <c r="AGP85" s="192"/>
      <c r="AGT85" s="192"/>
      <c r="AGX85" s="192"/>
      <c r="AHB85" s="192"/>
      <c r="AHF85" s="192"/>
      <c r="AHJ85" s="192"/>
      <c r="AHN85" s="192"/>
      <c r="AHR85" s="192"/>
      <c r="AHV85" s="192"/>
      <c r="AHZ85" s="192"/>
      <c r="AID85" s="192"/>
      <c r="AIH85" s="192"/>
      <c r="AIL85" s="192"/>
      <c r="AIP85" s="192"/>
      <c r="AIT85" s="192"/>
      <c r="AIX85" s="192"/>
      <c r="AJB85" s="192"/>
      <c r="AJF85" s="192"/>
      <c r="AJJ85" s="192"/>
      <c r="AJN85" s="192"/>
      <c r="AJR85" s="192"/>
      <c r="AJV85" s="192"/>
      <c r="AJZ85" s="192"/>
      <c r="AKD85" s="192"/>
      <c r="AKH85" s="192"/>
      <c r="AKL85" s="192"/>
      <c r="AKP85" s="192"/>
      <c r="AKT85" s="192"/>
      <c r="AKX85" s="192"/>
      <c r="ALB85" s="192"/>
      <c r="ALF85" s="192"/>
      <c r="ALJ85" s="192"/>
      <c r="ALN85" s="192"/>
      <c r="ALR85" s="192"/>
      <c r="ALV85" s="192"/>
      <c r="ALZ85" s="192"/>
      <c r="AMD85" s="192"/>
      <c r="AMH85" s="192"/>
      <c r="AML85" s="192"/>
      <c r="AMP85" s="192"/>
      <c r="AMT85" s="192"/>
      <c r="AMX85" s="192"/>
      <c r="ANB85" s="192"/>
      <c r="ANF85" s="192"/>
      <c r="ANJ85" s="192"/>
      <c r="ANN85" s="192"/>
      <c r="ANR85" s="192"/>
      <c r="ANV85" s="192"/>
      <c r="ANZ85" s="192"/>
      <c r="AOD85" s="192"/>
      <c r="AOH85" s="192"/>
      <c r="AOL85" s="192"/>
      <c r="AOP85" s="192"/>
      <c r="AOT85" s="192"/>
      <c r="AOX85" s="192"/>
      <c r="APB85" s="192"/>
      <c r="APF85" s="192"/>
      <c r="APJ85" s="192"/>
      <c r="APN85" s="192"/>
      <c r="APR85" s="192"/>
      <c r="APV85" s="192"/>
      <c r="APZ85" s="192"/>
      <c r="AQD85" s="192"/>
      <c r="AQH85" s="192"/>
      <c r="AQL85" s="192"/>
      <c r="AQP85" s="192"/>
      <c r="AQT85" s="192"/>
      <c r="AQX85" s="192"/>
      <c r="ARB85" s="192"/>
      <c r="ARF85" s="192"/>
      <c r="ARJ85" s="192"/>
      <c r="ARN85" s="192"/>
      <c r="ARR85" s="192"/>
      <c r="ARV85" s="192"/>
      <c r="ARZ85" s="192"/>
      <c r="ASD85" s="192"/>
      <c r="ASH85" s="192"/>
      <c r="ASL85" s="192"/>
      <c r="ASP85" s="192"/>
      <c r="AST85" s="192"/>
      <c r="ASX85" s="192"/>
      <c r="ATB85" s="192"/>
      <c r="ATF85" s="192"/>
      <c r="ATJ85" s="192"/>
      <c r="ATN85" s="192"/>
      <c r="ATR85" s="192"/>
      <c r="ATV85" s="192"/>
      <c r="ATZ85" s="192"/>
      <c r="AUD85" s="192"/>
      <c r="AUH85" s="192"/>
      <c r="AUL85" s="192"/>
      <c r="AUP85" s="192"/>
      <c r="AUT85" s="192"/>
      <c r="AUX85" s="192"/>
      <c r="AVB85" s="192"/>
      <c r="AVF85" s="192"/>
      <c r="AVJ85" s="192"/>
      <c r="AVN85" s="192"/>
      <c r="AVR85" s="192"/>
      <c r="AVV85" s="192"/>
      <c r="AVZ85" s="192"/>
      <c r="AWD85" s="192"/>
      <c r="AWH85" s="192"/>
      <c r="AWL85" s="192"/>
      <c r="AWP85" s="192"/>
      <c r="AWT85" s="192"/>
      <c r="AWX85" s="192"/>
      <c r="AXB85" s="192"/>
      <c r="AXF85" s="192"/>
      <c r="AXJ85" s="192"/>
      <c r="AXN85" s="192"/>
      <c r="AXR85" s="192"/>
      <c r="AXV85" s="192"/>
      <c r="AXZ85" s="192"/>
      <c r="AYD85" s="192"/>
      <c r="AYH85" s="192"/>
      <c r="AYL85" s="192"/>
      <c r="AYP85" s="192"/>
      <c r="AYT85" s="192"/>
      <c r="AYX85" s="192"/>
      <c r="AZB85" s="192"/>
      <c r="AZF85" s="192"/>
      <c r="AZJ85" s="192"/>
      <c r="AZN85" s="192"/>
      <c r="AZR85" s="192"/>
      <c r="AZV85" s="192"/>
      <c r="AZZ85" s="192"/>
      <c r="BAD85" s="192"/>
      <c r="BAH85" s="192"/>
      <c r="BAL85" s="192"/>
      <c r="BAP85" s="192"/>
      <c r="BAT85" s="192"/>
      <c r="BAX85" s="192"/>
      <c r="BBB85" s="192"/>
      <c r="BBF85" s="192"/>
      <c r="BBJ85" s="192"/>
      <c r="BBN85" s="192"/>
      <c r="BBR85" s="192"/>
      <c r="BBV85" s="192"/>
      <c r="BBZ85" s="192"/>
      <c r="BCD85" s="192"/>
      <c r="BCH85" s="192"/>
      <c r="BCL85" s="192"/>
      <c r="BCP85" s="192"/>
      <c r="BCT85" s="192"/>
      <c r="BCX85" s="192"/>
      <c r="BDB85" s="192"/>
      <c r="BDF85" s="192"/>
      <c r="BDJ85" s="192"/>
      <c r="BDN85" s="192"/>
      <c r="BDR85" s="192"/>
      <c r="BDV85" s="192"/>
      <c r="BDZ85" s="192"/>
      <c r="BED85" s="192"/>
      <c r="BEH85" s="192"/>
      <c r="BEL85" s="192"/>
      <c r="BEP85" s="192"/>
      <c r="BET85" s="192"/>
      <c r="BEX85" s="192"/>
      <c r="BFB85" s="192"/>
      <c r="BFF85" s="192"/>
      <c r="BFJ85" s="192"/>
      <c r="BFN85" s="192"/>
      <c r="BFR85" s="192"/>
      <c r="BFV85" s="192"/>
      <c r="BFZ85" s="192"/>
      <c r="BGD85" s="192"/>
      <c r="BGH85" s="192"/>
      <c r="BGL85" s="192"/>
      <c r="BGP85" s="192"/>
      <c r="BGT85" s="192"/>
      <c r="BGX85" s="192"/>
      <c r="BHB85" s="192"/>
      <c r="BHF85" s="192"/>
      <c r="BHJ85" s="192"/>
      <c r="BHN85" s="192"/>
      <c r="BHR85" s="192"/>
      <c r="BHV85" s="192"/>
      <c r="BHZ85" s="192"/>
      <c r="BID85" s="192"/>
      <c r="BIH85" s="192"/>
      <c r="BIL85" s="192"/>
      <c r="BIP85" s="192"/>
      <c r="BIT85" s="192"/>
      <c r="BIX85" s="192"/>
      <c r="BJB85" s="192"/>
      <c r="BJF85" s="192"/>
      <c r="BJJ85" s="192"/>
      <c r="BJN85" s="192"/>
      <c r="BJR85" s="192"/>
      <c r="BJV85" s="192"/>
      <c r="BJZ85" s="192"/>
      <c r="BKD85" s="192"/>
      <c r="BKH85" s="192"/>
      <c r="BKL85" s="192"/>
      <c r="BKP85" s="192"/>
      <c r="BKT85" s="192"/>
      <c r="BKX85" s="192"/>
      <c r="BLB85" s="192"/>
      <c r="BLF85" s="192"/>
      <c r="BLJ85" s="192"/>
      <c r="BLN85" s="192"/>
      <c r="BLR85" s="192"/>
      <c r="BLV85" s="192"/>
      <c r="BLZ85" s="192"/>
      <c r="BMD85" s="192"/>
      <c r="BMH85" s="192"/>
      <c r="BML85" s="192"/>
      <c r="BMP85" s="192"/>
      <c r="BMT85" s="192"/>
      <c r="BMX85" s="192"/>
      <c r="BNB85" s="192"/>
      <c r="BNF85" s="192"/>
      <c r="BNJ85" s="192"/>
      <c r="BNN85" s="192"/>
      <c r="BNR85" s="192"/>
      <c r="BNV85" s="192"/>
      <c r="BNZ85" s="192"/>
      <c r="BOD85" s="192"/>
      <c r="BOH85" s="192"/>
      <c r="BOL85" s="192"/>
      <c r="BOP85" s="192"/>
      <c r="BOT85" s="192"/>
      <c r="BOX85" s="192"/>
      <c r="BPB85" s="192"/>
      <c r="BPF85" s="192"/>
      <c r="BPJ85" s="192"/>
      <c r="BPN85" s="192"/>
      <c r="BPR85" s="192"/>
      <c r="BPV85" s="192"/>
      <c r="BPZ85" s="192"/>
      <c r="BQD85" s="192"/>
      <c r="BQH85" s="192"/>
      <c r="BQL85" s="192"/>
      <c r="BQP85" s="192"/>
      <c r="BQT85" s="192"/>
      <c r="BQX85" s="192"/>
      <c r="BRB85" s="192"/>
      <c r="BRF85" s="192"/>
      <c r="BRJ85" s="192"/>
      <c r="BRN85" s="192"/>
      <c r="BRR85" s="192"/>
      <c r="BRV85" s="192"/>
      <c r="BRZ85" s="192"/>
      <c r="BSD85" s="192"/>
      <c r="BSH85" s="192"/>
      <c r="BSL85" s="192"/>
      <c r="BSP85" s="192"/>
      <c r="BST85" s="192"/>
      <c r="BSX85" s="192"/>
      <c r="BTB85" s="192"/>
      <c r="BTF85" s="192"/>
      <c r="BTJ85" s="192"/>
      <c r="BTN85" s="192"/>
      <c r="BTR85" s="192"/>
      <c r="BTV85" s="192"/>
      <c r="BTZ85" s="192"/>
      <c r="BUD85" s="192"/>
      <c r="BUH85" s="192"/>
      <c r="BUL85" s="192"/>
      <c r="BUP85" s="192"/>
      <c r="BUT85" s="192"/>
      <c r="BUX85" s="192"/>
      <c r="BVB85" s="192"/>
      <c r="BVF85" s="192"/>
      <c r="BVJ85" s="192"/>
      <c r="BVN85" s="192"/>
      <c r="BVR85" s="192"/>
      <c r="BVV85" s="192"/>
      <c r="BVZ85" s="192"/>
      <c r="BWD85" s="192"/>
      <c r="BWH85" s="192"/>
      <c r="BWL85" s="192"/>
      <c r="BWP85" s="192"/>
      <c r="BWT85" s="192"/>
      <c r="BWX85" s="192"/>
      <c r="BXB85" s="192"/>
      <c r="BXF85" s="192"/>
      <c r="BXJ85" s="192"/>
      <c r="BXN85" s="192"/>
      <c r="BXR85" s="192"/>
      <c r="BXV85" s="192"/>
      <c r="BXZ85" s="192"/>
      <c r="BYD85" s="192"/>
      <c r="BYH85" s="192"/>
      <c r="BYL85" s="192"/>
      <c r="BYP85" s="192"/>
      <c r="BYT85" s="192"/>
      <c r="BYX85" s="192"/>
      <c r="BZB85" s="192"/>
      <c r="BZF85" s="192"/>
      <c r="BZJ85" s="192"/>
      <c r="BZN85" s="192"/>
      <c r="BZR85" s="192"/>
      <c r="BZV85" s="192"/>
      <c r="BZZ85" s="192"/>
      <c r="CAD85" s="192"/>
      <c r="CAH85" s="192"/>
      <c r="CAL85" s="192"/>
      <c r="CAP85" s="192"/>
      <c r="CAT85" s="192"/>
      <c r="CAX85" s="192"/>
      <c r="CBB85" s="192"/>
      <c r="CBF85" s="192"/>
      <c r="CBJ85" s="192"/>
      <c r="CBN85" s="192"/>
      <c r="CBR85" s="192"/>
      <c r="CBV85" s="192"/>
      <c r="CBZ85" s="192"/>
      <c r="CCD85" s="192"/>
      <c r="CCH85" s="192"/>
      <c r="CCL85" s="192"/>
      <c r="CCP85" s="192"/>
      <c r="CCT85" s="192"/>
      <c r="CCX85" s="192"/>
      <c r="CDB85" s="192"/>
      <c r="CDF85" s="192"/>
      <c r="CDJ85" s="192"/>
      <c r="CDN85" s="192"/>
      <c r="CDR85" s="192"/>
      <c r="CDV85" s="192"/>
      <c r="CDZ85" s="192"/>
      <c r="CED85" s="192"/>
      <c r="CEH85" s="192"/>
      <c r="CEL85" s="192"/>
      <c r="CEP85" s="192"/>
      <c r="CET85" s="192"/>
      <c r="CEX85" s="192"/>
      <c r="CFB85" s="192"/>
      <c r="CFF85" s="192"/>
      <c r="CFJ85" s="192"/>
      <c r="CFN85" s="192"/>
      <c r="CFR85" s="192"/>
      <c r="CFV85" s="192"/>
      <c r="CFZ85" s="192"/>
      <c r="CGD85" s="192"/>
      <c r="CGH85" s="192"/>
      <c r="CGL85" s="192"/>
      <c r="CGP85" s="192"/>
      <c r="CGT85" s="192"/>
      <c r="CGX85" s="192"/>
      <c r="CHB85" s="192"/>
      <c r="CHF85" s="192"/>
      <c r="CHJ85" s="192"/>
      <c r="CHN85" s="192"/>
      <c r="CHR85" s="192"/>
      <c r="CHV85" s="192"/>
      <c r="CHZ85" s="192"/>
      <c r="CID85" s="192"/>
      <c r="CIH85" s="192"/>
      <c r="CIL85" s="192"/>
      <c r="CIP85" s="192"/>
      <c r="CIT85" s="192"/>
      <c r="CIX85" s="192"/>
      <c r="CJB85" s="192"/>
      <c r="CJF85" s="192"/>
      <c r="CJJ85" s="192"/>
      <c r="CJN85" s="192"/>
      <c r="CJR85" s="192"/>
      <c r="CJV85" s="192"/>
      <c r="CJZ85" s="192"/>
      <c r="CKD85" s="192"/>
      <c r="CKH85" s="192"/>
      <c r="CKL85" s="192"/>
      <c r="CKP85" s="192"/>
      <c r="CKT85" s="192"/>
      <c r="CKX85" s="192"/>
      <c r="CLB85" s="192"/>
      <c r="CLF85" s="192"/>
      <c r="CLJ85" s="192"/>
      <c r="CLN85" s="192"/>
      <c r="CLR85" s="192"/>
      <c r="CLV85" s="192"/>
      <c r="CLZ85" s="192"/>
      <c r="CMD85" s="192"/>
      <c r="CMH85" s="192"/>
      <c r="CML85" s="192"/>
      <c r="CMP85" s="192"/>
      <c r="CMT85" s="192"/>
      <c r="CMX85" s="192"/>
      <c r="CNB85" s="192"/>
      <c r="CNF85" s="192"/>
      <c r="CNJ85" s="192"/>
      <c r="CNN85" s="192"/>
      <c r="CNR85" s="192"/>
      <c r="CNV85" s="192"/>
      <c r="CNZ85" s="192"/>
      <c r="COD85" s="192"/>
      <c r="COH85" s="192"/>
      <c r="COL85" s="192"/>
      <c r="COP85" s="192"/>
      <c r="COT85" s="192"/>
      <c r="COX85" s="192"/>
      <c r="CPB85" s="192"/>
      <c r="CPF85" s="192"/>
      <c r="CPJ85" s="192"/>
      <c r="CPN85" s="192"/>
      <c r="CPR85" s="192"/>
      <c r="CPV85" s="192"/>
      <c r="CPZ85" s="192"/>
      <c r="CQD85" s="192"/>
      <c r="CQH85" s="192"/>
      <c r="CQL85" s="192"/>
      <c r="CQP85" s="192"/>
      <c r="CQT85" s="192"/>
      <c r="CQX85" s="192"/>
      <c r="CRB85" s="192"/>
      <c r="CRF85" s="192"/>
      <c r="CRJ85" s="192"/>
      <c r="CRN85" s="192"/>
      <c r="CRR85" s="192"/>
      <c r="CRV85" s="192"/>
      <c r="CRZ85" s="192"/>
      <c r="CSD85" s="192"/>
      <c r="CSH85" s="192"/>
      <c r="CSL85" s="192"/>
      <c r="CSP85" s="192"/>
      <c r="CST85" s="192"/>
      <c r="CSX85" s="192"/>
      <c r="CTB85" s="192"/>
      <c r="CTF85" s="192"/>
      <c r="CTJ85" s="192"/>
      <c r="CTN85" s="192"/>
      <c r="CTR85" s="192"/>
      <c r="CTV85" s="192"/>
      <c r="CTZ85" s="192"/>
      <c r="CUD85" s="192"/>
      <c r="CUH85" s="192"/>
      <c r="CUL85" s="192"/>
      <c r="CUP85" s="192"/>
      <c r="CUT85" s="192"/>
      <c r="CUX85" s="192"/>
      <c r="CVB85" s="192"/>
      <c r="CVF85" s="192"/>
      <c r="CVJ85" s="192"/>
      <c r="CVN85" s="192"/>
      <c r="CVR85" s="192"/>
      <c r="CVV85" s="192"/>
      <c r="CVZ85" s="192"/>
      <c r="CWD85" s="192"/>
      <c r="CWH85" s="192"/>
      <c r="CWL85" s="192"/>
      <c r="CWP85" s="192"/>
      <c r="CWT85" s="192"/>
      <c r="CWX85" s="192"/>
      <c r="CXB85" s="192"/>
      <c r="CXF85" s="192"/>
      <c r="CXJ85" s="192"/>
      <c r="CXN85" s="192"/>
      <c r="CXR85" s="192"/>
      <c r="CXV85" s="192"/>
      <c r="CXZ85" s="192"/>
      <c r="CYD85" s="192"/>
      <c r="CYH85" s="192"/>
      <c r="CYL85" s="192"/>
      <c r="CYP85" s="192"/>
      <c r="CYT85" s="192"/>
      <c r="CYX85" s="192"/>
      <c r="CZB85" s="192"/>
      <c r="CZF85" s="192"/>
      <c r="CZJ85" s="192"/>
      <c r="CZN85" s="192"/>
      <c r="CZR85" s="192"/>
      <c r="CZV85" s="192"/>
      <c r="CZZ85" s="192"/>
      <c r="DAD85" s="192"/>
      <c r="DAH85" s="192"/>
      <c r="DAL85" s="192"/>
      <c r="DAP85" s="192"/>
      <c r="DAT85" s="192"/>
      <c r="DAX85" s="192"/>
      <c r="DBB85" s="192"/>
      <c r="DBF85" s="192"/>
      <c r="DBJ85" s="192"/>
      <c r="DBN85" s="192"/>
      <c r="DBR85" s="192"/>
      <c r="DBV85" s="192"/>
      <c r="DBZ85" s="192"/>
      <c r="DCD85" s="192"/>
      <c r="DCH85" s="192"/>
      <c r="DCL85" s="192"/>
      <c r="DCP85" s="192"/>
      <c r="DCT85" s="192"/>
      <c r="DCX85" s="192"/>
      <c r="DDB85" s="192"/>
      <c r="DDF85" s="192"/>
      <c r="DDJ85" s="192"/>
      <c r="DDN85" s="192"/>
      <c r="DDR85" s="192"/>
      <c r="DDV85" s="192"/>
      <c r="DDZ85" s="192"/>
      <c r="DED85" s="192"/>
      <c r="DEH85" s="192"/>
      <c r="DEL85" s="192"/>
      <c r="DEP85" s="192"/>
      <c r="DET85" s="192"/>
      <c r="DEX85" s="192"/>
      <c r="DFB85" s="192"/>
      <c r="DFF85" s="192"/>
      <c r="DFJ85" s="192"/>
      <c r="DFN85" s="192"/>
      <c r="DFR85" s="192"/>
      <c r="DFV85" s="192"/>
      <c r="DFZ85" s="192"/>
      <c r="DGD85" s="192"/>
      <c r="DGH85" s="192"/>
      <c r="DGL85" s="192"/>
      <c r="DGP85" s="192"/>
      <c r="DGT85" s="192"/>
      <c r="DGX85" s="192"/>
      <c r="DHB85" s="192"/>
      <c r="DHF85" s="192"/>
      <c r="DHJ85" s="192"/>
      <c r="DHN85" s="192"/>
      <c r="DHR85" s="192"/>
      <c r="DHV85" s="192"/>
      <c r="DHZ85" s="192"/>
      <c r="DID85" s="192"/>
      <c r="DIH85" s="192"/>
      <c r="DIL85" s="192"/>
      <c r="DIP85" s="192"/>
      <c r="DIT85" s="192"/>
      <c r="DIX85" s="192"/>
      <c r="DJB85" s="192"/>
      <c r="DJF85" s="192"/>
      <c r="DJJ85" s="192"/>
      <c r="DJN85" s="192"/>
      <c r="DJR85" s="192"/>
      <c r="DJV85" s="192"/>
      <c r="DJZ85" s="192"/>
      <c r="DKD85" s="192"/>
      <c r="DKH85" s="192"/>
      <c r="DKL85" s="192"/>
      <c r="DKP85" s="192"/>
      <c r="DKT85" s="192"/>
      <c r="DKX85" s="192"/>
      <c r="DLB85" s="192"/>
      <c r="DLF85" s="192"/>
      <c r="DLJ85" s="192"/>
      <c r="DLN85" s="192"/>
      <c r="DLR85" s="192"/>
      <c r="DLV85" s="192"/>
      <c r="DLZ85" s="192"/>
      <c r="DMD85" s="192"/>
      <c r="DMH85" s="192"/>
      <c r="DML85" s="192"/>
      <c r="DMP85" s="192"/>
      <c r="DMT85" s="192"/>
      <c r="DMX85" s="192"/>
      <c r="DNB85" s="192"/>
      <c r="DNF85" s="192"/>
      <c r="DNJ85" s="192"/>
      <c r="DNN85" s="192"/>
      <c r="DNR85" s="192"/>
      <c r="DNV85" s="192"/>
      <c r="DNZ85" s="192"/>
      <c r="DOD85" s="192"/>
      <c r="DOH85" s="192"/>
      <c r="DOL85" s="192"/>
      <c r="DOP85" s="192"/>
      <c r="DOT85" s="192"/>
      <c r="DOX85" s="192"/>
      <c r="DPB85" s="192"/>
      <c r="DPF85" s="192"/>
      <c r="DPJ85" s="192"/>
      <c r="DPN85" s="192"/>
      <c r="DPR85" s="192"/>
      <c r="DPV85" s="192"/>
      <c r="DPZ85" s="192"/>
      <c r="DQD85" s="192"/>
      <c r="DQH85" s="192"/>
      <c r="DQL85" s="192"/>
      <c r="DQP85" s="192"/>
      <c r="DQT85" s="192"/>
      <c r="DQX85" s="192"/>
      <c r="DRB85" s="192"/>
      <c r="DRF85" s="192"/>
      <c r="DRJ85" s="192"/>
      <c r="DRN85" s="192"/>
      <c r="DRR85" s="192"/>
      <c r="DRV85" s="192"/>
      <c r="DRZ85" s="192"/>
      <c r="DSD85" s="192"/>
      <c r="DSH85" s="192"/>
      <c r="DSL85" s="192"/>
      <c r="DSP85" s="192"/>
      <c r="DST85" s="192"/>
      <c r="DSX85" s="192"/>
      <c r="DTB85" s="192"/>
      <c r="DTF85" s="192"/>
      <c r="DTJ85" s="192"/>
      <c r="DTN85" s="192"/>
      <c r="DTR85" s="192"/>
      <c r="DTV85" s="192"/>
      <c r="DTZ85" s="192"/>
      <c r="DUD85" s="192"/>
      <c r="DUH85" s="192"/>
      <c r="DUL85" s="192"/>
      <c r="DUP85" s="192"/>
      <c r="DUT85" s="192"/>
      <c r="DUX85" s="192"/>
      <c r="DVB85" s="192"/>
      <c r="DVF85" s="192"/>
      <c r="DVJ85" s="192"/>
      <c r="DVN85" s="192"/>
      <c r="DVR85" s="192"/>
      <c r="DVV85" s="192"/>
      <c r="DVZ85" s="192"/>
      <c r="DWD85" s="192"/>
      <c r="DWH85" s="192"/>
      <c r="DWL85" s="192"/>
      <c r="DWP85" s="192"/>
      <c r="DWT85" s="192"/>
      <c r="DWX85" s="192"/>
      <c r="DXB85" s="192"/>
      <c r="DXF85" s="192"/>
      <c r="DXJ85" s="192"/>
      <c r="DXN85" s="192"/>
      <c r="DXR85" s="192"/>
      <c r="DXV85" s="192"/>
      <c r="DXZ85" s="192"/>
      <c r="DYD85" s="192"/>
      <c r="DYH85" s="192"/>
      <c r="DYL85" s="192"/>
      <c r="DYP85" s="192"/>
      <c r="DYT85" s="192"/>
      <c r="DYX85" s="192"/>
      <c r="DZB85" s="192"/>
      <c r="DZF85" s="192"/>
      <c r="DZJ85" s="192"/>
      <c r="DZN85" s="192"/>
      <c r="DZR85" s="192"/>
      <c r="DZV85" s="192"/>
      <c r="DZZ85" s="192"/>
      <c r="EAD85" s="192"/>
      <c r="EAH85" s="192"/>
      <c r="EAL85" s="192"/>
      <c r="EAP85" s="192"/>
      <c r="EAT85" s="192"/>
      <c r="EAX85" s="192"/>
      <c r="EBB85" s="192"/>
      <c r="EBF85" s="192"/>
      <c r="EBJ85" s="192"/>
      <c r="EBN85" s="192"/>
      <c r="EBR85" s="192"/>
      <c r="EBV85" s="192"/>
      <c r="EBZ85" s="192"/>
      <c r="ECD85" s="192"/>
      <c r="ECH85" s="192"/>
      <c r="ECL85" s="192"/>
      <c r="ECP85" s="192"/>
      <c r="ECT85" s="192"/>
      <c r="ECX85" s="192"/>
      <c r="EDB85" s="192"/>
      <c r="EDF85" s="192"/>
      <c r="EDJ85" s="192"/>
      <c r="EDN85" s="192"/>
      <c r="EDR85" s="192"/>
      <c r="EDV85" s="192"/>
      <c r="EDZ85" s="192"/>
      <c r="EED85" s="192"/>
      <c r="EEH85" s="192"/>
      <c r="EEL85" s="192"/>
      <c r="EEP85" s="192"/>
      <c r="EET85" s="192"/>
      <c r="EEX85" s="192"/>
      <c r="EFB85" s="192"/>
      <c r="EFF85" s="192"/>
      <c r="EFJ85" s="192"/>
      <c r="EFN85" s="192"/>
      <c r="EFR85" s="192"/>
      <c r="EFV85" s="192"/>
      <c r="EFZ85" s="192"/>
      <c r="EGD85" s="192"/>
      <c r="EGH85" s="192"/>
      <c r="EGL85" s="192"/>
      <c r="EGP85" s="192"/>
      <c r="EGT85" s="192"/>
      <c r="EGX85" s="192"/>
      <c r="EHB85" s="192"/>
      <c r="EHF85" s="192"/>
      <c r="EHJ85" s="192"/>
      <c r="EHN85" s="192"/>
      <c r="EHR85" s="192"/>
      <c r="EHV85" s="192"/>
      <c r="EHZ85" s="192"/>
      <c r="EID85" s="192"/>
      <c r="EIH85" s="192"/>
      <c r="EIL85" s="192"/>
      <c r="EIP85" s="192"/>
      <c r="EIT85" s="192"/>
      <c r="EIX85" s="192"/>
      <c r="EJB85" s="192"/>
      <c r="EJF85" s="192"/>
      <c r="EJJ85" s="192"/>
      <c r="EJN85" s="192"/>
      <c r="EJR85" s="192"/>
      <c r="EJV85" s="192"/>
      <c r="EJZ85" s="192"/>
      <c r="EKD85" s="192"/>
      <c r="EKH85" s="192"/>
      <c r="EKL85" s="192"/>
      <c r="EKP85" s="192"/>
      <c r="EKT85" s="192"/>
      <c r="EKX85" s="192"/>
      <c r="ELB85" s="192"/>
      <c r="ELF85" s="192"/>
      <c r="ELJ85" s="192"/>
      <c r="ELN85" s="192"/>
      <c r="ELR85" s="192"/>
      <c r="ELV85" s="192"/>
      <c r="ELZ85" s="192"/>
      <c r="EMD85" s="192"/>
      <c r="EMH85" s="192"/>
      <c r="EML85" s="192"/>
      <c r="EMP85" s="192"/>
      <c r="EMT85" s="192"/>
      <c r="EMX85" s="192"/>
      <c r="ENB85" s="192"/>
      <c r="ENF85" s="192"/>
      <c r="ENJ85" s="192"/>
      <c r="ENN85" s="192"/>
      <c r="ENR85" s="192"/>
      <c r="ENV85" s="192"/>
      <c r="ENZ85" s="192"/>
      <c r="EOD85" s="192"/>
      <c r="EOH85" s="192"/>
      <c r="EOL85" s="192"/>
      <c r="EOP85" s="192"/>
      <c r="EOT85" s="192"/>
      <c r="EOX85" s="192"/>
      <c r="EPB85" s="192"/>
      <c r="EPF85" s="192"/>
      <c r="EPJ85" s="192"/>
      <c r="EPN85" s="192"/>
      <c r="EPR85" s="192"/>
      <c r="EPV85" s="192"/>
      <c r="EPZ85" s="192"/>
      <c r="EQD85" s="192"/>
      <c r="EQH85" s="192"/>
      <c r="EQL85" s="192"/>
      <c r="EQP85" s="192"/>
      <c r="EQT85" s="192"/>
      <c r="EQX85" s="192"/>
      <c r="ERB85" s="192"/>
      <c r="ERF85" s="192"/>
      <c r="ERJ85" s="192"/>
      <c r="ERN85" s="192"/>
      <c r="ERR85" s="192"/>
      <c r="ERV85" s="192"/>
      <c r="ERZ85" s="192"/>
      <c r="ESD85" s="192"/>
      <c r="ESH85" s="192"/>
      <c r="ESL85" s="192"/>
      <c r="ESP85" s="192"/>
      <c r="EST85" s="192"/>
      <c r="ESX85" s="192"/>
      <c r="ETB85" s="192"/>
      <c r="ETF85" s="192"/>
      <c r="ETJ85" s="192"/>
      <c r="ETN85" s="192"/>
      <c r="ETR85" s="192"/>
      <c r="ETV85" s="192"/>
      <c r="ETZ85" s="192"/>
      <c r="EUD85" s="192"/>
      <c r="EUH85" s="192"/>
      <c r="EUL85" s="192"/>
      <c r="EUP85" s="192"/>
      <c r="EUT85" s="192"/>
      <c r="EUX85" s="192"/>
      <c r="EVB85" s="192"/>
      <c r="EVF85" s="192"/>
      <c r="EVJ85" s="192"/>
      <c r="EVN85" s="192"/>
      <c r="EVR85" s="192"/>
      <c r="EVV85" s="192"/>
      <c r="EVZ85" s="192"/>
      <c r="EWD85" s="192"/>
      <c r="EWH85" s="192"/>
      <c r="EWL85" s="192"/>
      <c r="EWP85" s="192"/>
      <c r="EWT85" s="192"/>
      <c r="EWX85" s="192"/>
      <c r="EXB85" s="192"/>
      <c r="EXF85" s="192"/>
      <c r="EXJ85" s="192"/>
      <c r="EXN85" s="192"/>
      <c r="EXR85" s="192"/>
      <c r="EXV85" s="192"/>
      <c r="EXZ85" s="192"/>
      <c r="EYD85" s="192"/>
      <c r="EYH85" s="192"/>
      <c r="EYL85" s="192"/>
      <c r="EYP85" s="192"/>
      <c r="EYT85" s="192"/>
      <c r="EYX85" s="192"/>
      <c r="EZB85" s="192"/>
      <c r="EZF85" s="192"/>
      <c r="EZJ85" s="192"/>
      <c r="EZN85" s="192"/>
      <c r="EZR85" s="192"/>
      <c r="EZV85" s="192"/>
      <c r="EZZ85" s="192"/>
      <c r="FAD85" s="192"/>
      <c r="FAH85" s="192"/>
      <c r="FAL85" s="192"/>
      <c r="FAP85" s="192"/>
      <c r="FAT85" s="192"/>
      <c r="FAX85" s="192"/>
      <c r="FBB85" s="192"/>
      <c r="FBF85" s="192"/>
      <c r="FBJ85" s="192"/>
      <c r="FBN85" s="192"/>
      <c r="FBR85" s="192"/>
      <c r="FBV85" s="192"/>
      <c r="FBZ85" s="192"/>
      <c r="FCD85" s="192"/>
      <c r="FCH85" s="192"/>
      <c r="FCL85" s="192"/>
      <c r="FCP85" s="192"/>
      <c r="FCT85" s="192"/>
      <c r="FCX85" s="192"/>
      <c r="FDB85" s="192"/>
      <c r="FDF85" s="192"/>
      <c r="FDJ85" s="192"/>
      <c r="FDN85" s="192"/>
      <c r="FDR85" s="192"/>
      <c r="FDV85" s="192"/>
      <c r="FDZ85" s="192"/>
      <c r="FED85" s="192"/>
      <c r="FEH85" s="192"/>
      <c r="FEL85" s="192"/>
      <c r="FEP85" s="192"/>
      <c r="FET85" s="192"/>
      <c r="FEX85" s="192"/>
      <c r="FFB85" s="192"/>
      <c r="FFF85" s="192"/>
      <c r="FFJ85" s="192"/>
      <c r="FFN85" s="192"/>
      <c r="FFR85" s="192"/>
      <c r="FFV85" s="192"/>
      <c r="FFZ85" s="192"/>
      <c r="FGD85" s="192"/>
      <c r="FGH85" s="192"/>
      <c r="FGL85" s="192"/>
      <c r="FGP85" s="192"/>
      <c r="FGT85" s="192"/>
      <c r="FGX85" s="192"/>
      <c r="FHB85" s="192"/>
      <c r="FHF85" s="192"/>
      <c r="FHJ85" s="192"/>
      <c r="FHN85" s="192"/>
      <c r="FHR85" s="192"/>
      <c r="FHV85" s="192"/>
      <c r="FHZ85" s="192"/>
      <c r="FID85" s="192"/>
      <c r="FIH85" s="192"/>
      <c r="FIL85" s="192"/>
      <c r="FIP85" s="192"/>
      <c r="FIT85" s="192"/>
      <c r="FIX85" s="192"/>
      <c r="FJB85" s="192"/>
      <c r="FJF85" s="192"/>
      <c r="FJJ85" s="192"/>
      <c r="FJN85" s="192"/>
      <c r="FJR85" s="192"/>
      <c r="FJV85" s="192"/>
      <c r="FJZ85" s="192"/>
      <c r="FKD85" s="192"/>
      <c r="FKH85" s="192"/>
      <c r="FKL85" s="192"/>
      <c r="FKP85" s="192"/>
      <c r="FKT85" s="192"/>
      <c r="FKX85" s="192"/>
      <c r="FLB85" s="192"/>
      <c r="FLF85" s="192"/>
      <c r="FLJ85" s="192"/>
      <c r="FLN85" s="192"/>
      <c r="FLR85" s="192"/>
      <c r="FLV85" s="192"/>
      <c r="FLZ85" s="192"/>
      <c r="FMD85" s="192"/>
      <c r="FMH85" s="192"/>
      <c r="FML85" s="192"/>
      <c r="FMP85" s="192"/>
      <c r="FMT85" s="192"/>
      <c r="FMX85" s="192"/>
      <c r="FNB85" s="192"/>
      <c r="FNF85" s="192"/>
      <c r="FNJ85" s="192"/>
      <c r="FNN85" s="192"/>
      <c r="FNR85" s="192"/>
      <c r="FNV85" s="192"/>
      <c r="FNZ85" s="192"/>
      <c r="FOD85" s="192"/>
      <c r="FOH85" s="192"/>
      <c r="FOL85" s="192"/>
      <c r="FOP85" s="192"/>
      <c r="FOT85" s="192"/>
      <c r="FOX85" s="192"/>
      <c r="FPB85" s="192"/>
      <c r="FPF85" s="192"/>
      <c r="FPJ85" s="192"/>
      <c r="FPN85" s="192"/>
      <c r="FPR85" s="192"/>
      <c r="FPV85" s="192"/>
      <c r="FPZ85" s="192"/>
      <c r="FQD85" s="192"/>
      <c r="FQH85" s="192"/>
      <c r="FQL85" s="192"/>
      <c r="FQP85" s="192"/>
      <c r="FQT85" s="192"/>
      <c r="FQX85" s="192"/>
      <c r="FRB85" s="192"/>
      <c r="FRF85" s="192"/>
      <c r="FRJ85" s="192"/>
      <c r="FRN85" s="192"/>
      <c r="FRR85" s="192"/>
      <c r="FRV85" s="192"/>
      <c r="FRZ85" s="192"/>
      <c r="FSD85" s="192"/>
      <c r="FSH85" s="192"/>
      <c r="FSL85" s="192"/>
      <c r="FSP85" s="192"/>
      <c r="FST85" s="192"/>
      <c r="FSX85" s="192"/>
      <c r="FTB85" s="192"/>
      <c r="FTF85" s="192"/>
      <c r="FTJ85" s="192"/>
      <c r="FTN85" s="192"/>
      <c r="FTR85" s="192"/>
      <c r="FTV85" s="192"/>
      <c r="FTZ85" s="192"/>
      <c r="FUD85" s="192"/>
      <c r="FUH85" s="192"/>
      <c r="FUL85" s="192"/>
      <c r="FUP85" s="192"/>
      <c r="FUT85" s="192"/>
      <c r="FUX85" s="192"/>
      <c r="FVB85" s="192"/>
      <c r="FVF85" s="192"/>
      <c r="FVJ85" s="192"/>
      <c r="FVN85" s="192"/>
      <c r="FVR85" s="192"/>
      <c r="FVV85" s="192"/>
      <c r="FVZ85" s="192"/>
      <c r="FWD85" s="192"/>
      <c r="FWH85" s="192"/>
      <c r="FWL85" s="192"/>
      <c r="FWP85" s="192"/>
      <c r="FWT85" s="192"/>
      <c r="FWX85" s="192"/>
      <c r="FXB85" s="192"/>
      <c r="FXF85" s="192"/>
      <c r="FXJ85" s="192"/>
      <c r="FXN85" s="192"/>
      <c r="FXR85" s="192"/>
      <c r="FXV85" s="192"/>
      <c r="FXZ85" s="192"/>
      <c r="FYD85" s="192"/>
      <c r="FYH85" s="192"/>
      <c r="FYL85" s="192"/>
      <c r="FYP85" s="192"/>
      <c r="FYT85" s="192"/>
      <c r="FYX85" s="192"/>
      <c r="FZB85" s="192"/>
      <c r="FZF85" s="192"/>
      <c r="FZJ85" s="192"/>
      <c r="FZN85" s="192"/>
      <c r="FZR85" s="192"/>
      <c r="FZV85" s="192"/>
      <c r="FZZ85" s="192"/>
      <c r="GAD85" s="192"/>
      <c r="GAH85" s="192"/>
      <c r="GAL85" s="192"/>
      <c r="GAP85" s="192"/>
      <c r="GAT85" s="192"/>
      <c r="GAX85" s="192"/>
      <c r="GBB85" s="192"/>
      <c r="GBF85" s="192"/>
      <c r="GBJ85" s="192"/>
      <c r="GBN85" s="192"/>
      <c r="GBR85" s="192"/>
      <c r="GBV85" s="192"/>
      <c r="GBZ85" s="192"/>
      <c r="GCD85" s="192"/>
      <c r="GCH85" s="192"/>
      <c r="GCL85" s="192"/>
      <c r="GCP85" s="192"/>
      <c r="GCT85" s="192"/>
      <c r="GCX85" s="192"/>
      <c r="GDB85" s="192"/>
      <c r="GDF85" s="192"/>
      <c r="GDJ85" s="192"/>
      <c r="GDN85" s="192"/>
      <c r="GDR85" s="192"/>
      <c r="GDV85" s="192"/>
      <c r="GDZ85" s="192"/>
      <c r="GED85" s="192"/>
      <c r="GEH85" s="192"/>
      <c r="GEL85" s="192"/>
      <c r="GEP85" s="192"/>
      <c r="GET85" s="192"/>
      <c r="GEX85" s="192"/>
      <c r="GFB85" s="192"/>
      <c r="GFF85" s="192"/>
      <c r="GFJ85" s="192"/>
      <c r="GFN85" s="192"/>
      <c r="GFR85" s="192"/>
      <c r="GFV85" s="192"/>
      <c r="GFZ85" s="192"/>
      <c r="GGD85" s="192"/>
      <c r="GGH85" s="192"/>
      <c r="GGL85" s="192"/>
      <c r="GGP85" s="192"/>
      <c r="GGT85" s="192"/>
      <c r="GGX85" s="192"/>
      <c r="GHB85" s="192"/>
      <c r="GHF85" s="192"/>
      <c r="GHJ85" s="192"/>
      <c r="GHN85" s="192"/>
      <c r="GHR85" s="192"/>
      <c r="GHV85" s="192"/>
      <c r="GHZ85" s="192"/>
      <c r="GID85" s="192"/>
      <c r="GIH85" s="192"/>
      <c r="GIL85" s="192"/>
      <c r="GIP85" s="192"/>
      <c r="GIT85" s="192"/>
      <c r="GIX85" s="192"/>
      <c r="GJB85" s="192"/>
      <c r="GJF85" s="192"/>
      <c r="GJJ85" s="192"/>
      <c r="GJN85" s="192"/>
      <c r="GJR85" s="192"/>
      <c r="GJV85" s="192"/>
      <c r="GJZ85" s="192"/>
      <c r="GKD85" s="192"/>
      <c r="GKH85" s="192"/>
      <c r="GKL85" s="192"/>
      <c r="GKP85" s="192"/>
      <c r="GKT85" s="192"/>
      <c r="GKX85" s="192"/>
      <c r="GLB85" s="192"/>
      <c r="GLF85" s="192"/>
      <c r="GLJ85" s="192"/>
      <c r="GLN85" s="192"/>
      <c r="GLR85" s="192"/>
      <c r="GLV85" s="192"/>
      <c r="GLZ85" s="192"/>
      <c r="GMD85" s="192"/>
      <c r="GMH85" s="192"/>
      <c r="GML85" s="192"/>
      <c r="GMP85" s="192"/>
      <c r="GMT85" s="192"/>
      <c r="GMX85" s="192"/>
      <c r="GNB85" s="192"/>
      <c r="GNF85" s="192"/>
      <c r="GNJ85" s="192"/>
      <c r="GNN85" s="192"/>
      <c r="GNR85" s="192"/>
      <c r="GNV85" s="192"/>
      <c r="GNZ85" s="192"/>
      <c r="GOD85" s="192"/>
      <c r="GOH85" s="192"/>
      <c r="GOL85" s="192"/>
      <c r="GOP85" s="192"/>
      <c r="GOT85" s="192"/>
      <c r="GOX85" s="192"/>
      <c r="GPB85" s="192"/>
      <c r="GPF85" s="192"/>
      <c r="GPJ85" s="192"/>
      <c r="GPN85" s="192"/>
      <c r="GPR85" s="192"/>
      <c r="GPV85" s="192"/>
      <c r="GPZ85" s="192"/>
      <c r="GQD85" s="192"/>
      <c r="GQH85" s="192"/>
      <c r="GQL85" s="192"/>
      <c r="GQP85" s="192"/>
      <c r="GQT85" s="192"/>
      <c r="GQX85" s="192"/>
      <c r="GRB85" s="192"/>
      <c r="GRF85" s="192"/>
      <c r="GRJ85" s="192"/>
      <c r="GRN85" s="192"/>
      <c r="GRR85" s="192"/>
      <c r="GRV85" s="192"/>
      <c r="GRZ85" s="192"/>
      <c r="GSD85" s="192"/>
      <c r="GSH85" s="192"/>
      <c r="GSL85" s="192"/>
      <c r="GSP85" s="192"/>
      <c r="GST85" s="192"/>
      <c r="GSX85" s="192"/>
      <c r="GTB85" s="192"/>
      <c r="GTF85" s="192"/>
      <c r="GTJ85" s="192"/>
      <c r="GTN85" s="192"/>
      <c r="GTR85" s="192"/>
      <c r="GTV85" s="192"/>
      <c r="GTZ85" s="192"/>
      <c r="GUD85" s="192"/>
      <c r="GUH85" s="192"/>
      <c r="GUL85" s="192"/>
      <c r="GUP85" s="192"/>
      <c r="GUT85" s="192"/>
      <c r="GUX85" s="192"/>
      <c r="GVB85" s="192"/>
      <c r="GVF85" s="192"/>
      <c r="GVJ85" s="192"/>
      <c r="GVN85" s="192"/>
      <c r="GVR85" s="192"/>
      <c r="GVV85" s="192"/>
      <c r="GVZ85" s="192"/>
      <c r="GWD85" s="192"/>
      <c r="GWH85" s="192"/>
      <c r="GWL85" s="192"/>
      <c r="GWP85" s="192"/>
      <c r="GWT85" s="192"/>
      <c r="GWX85" s="192"/>
      <c r="GXB85" s="192"/>
      <c r="GXF85" s="192"/>
      <c r="GXJ85" s="192"/>
      <c r="GXN85" s="192"/>
      <c r="GXR85" s="192"/>
      <c r="GXV85" s="192"/>
      <c r="GXZ85" s="192"/>
      <c r="GYD85" s="192"/>
      <c r="GYH85" s="192"/>
      <c r="GYL85" s="192"/>
      <c r="GYP85" s="192"/>
      <c r="GYT85" s="192"/>
      <c r="GYX85" s="192"/>
      <c r="GZB85" s="192"/>
      <c r="GZF85" s="192"/>
      <c r="GZJ85" s="192"/>
      <c r="GZN85" s="192"/>
      <c r="GZR85" s="192"/>
      <c r="GZV85" s="192"/>
      <c r="GZZ85" s="192"/>
      <c r="HAD85" s="192"/>
      <c r="HAH85" s="192"/>
      <c r="HAL85" s="192"/>
      <c r="HAP85" s="192"/>
      <c r="HAT85" s="192"/>
      <c r="HAX85" s="192"/>
      <c r="HBB85" s="192"/>
      <c r="HBF85" s="192"/>
      <c r="HBJ85" s="192"/>
      <c r="HBN85" s="192"/>
      <c r="HBR85" s="192"/>
      <c r="HBV85" s="192"/>
      <c r="HBZ85" s="192"/>
      <c r="HCD85" s="192"/>
      <c r="HCH85" s="192"/>
      <c r="HCL85" s="192"/>
      <c r="HCP85" s="192"/>
      <c r="HCT85" s="192"/>
      <c r="HCX85" s="192"/>
      <c r="HDB85" s="192"/>
      <c r="HDF85" s="192"/>
      <c r="HDJ85" s="192"/>
      <c r="HDN85" s="192"/>
      <c r="HDR85" s="192"/>
      <c r="HDV85" s="192"/>
      <c r="HDZ85" s="192"/>
      <c r="HED85" s="192"/>
      <c r="HEH85" s="192"/>
      <c r="HEL85" s="192"/>
      <c r="HEP85" s="192"/>
      <c r="HET85" s="192"/>
      <c r="HEX85" s="192"/>
      <c r="HFB85" s="192"/>
      <c r="HFF85" s="192"/>
      <c r="HFJ85" s="192"/>
      <c r="HFN85" s="192"/>
      <c r="HFR85" s="192"/>
      <c r="HFV85" s="192"/>
      <c r="HFZ85" s="192"/>
      <c r="HGD85" s="192"/>
      <c r="HGH85" s="192"/>
      <c r="HGL85" s="192"/>
      <c r="HGP85" s="192"/>
      <c r="HGT85" s="192"/>
      <c r="HGX85" s="192"/>
      <c r="HHB85" s="192"/>
      <c r="HHF85" s="192"/>
      <c r="HHJ85" s="192"/>
      <c r="HHN85" s="192"/>
      <c r="HHR85" s="192"/>
      <c r="HHV85" s="192"/>
      <c r="HHZ85" s="192"/>
      <c r="HID85" s="192"/>
      <c r="HIH85" s="192"/>
      <c r="HIL85" s="192"/>
      <c r="HIP85" s="192"/>
      <c r="HIT85" s="192"/>
      <c r="HIX85" s="192"/>
      <c r="HJB85" s="192"/>
      <c r="HJF85" s="192"/>
      <c r="HJJ85" s="192"/>
      <c r="HJN85" s="192"/>
      <c r="HJR85" s="192"/>
      <c r="HJV85" s="192"/>
      <c r="HJZ85" s="192"/>
      <c r="HKD85" s="192"/>
      <c r="HKH85" s="192"/>
      <c r="HKL85" s="192"/>
      <c r="HKP85" s="192"/>
      <c r="HKT85" s="192"/>
      <c r="HKX85" s="192"/>
      <c r="HLB85" s="192"/>
      <c r="HLF85" s="192"/>
      <c r="HLJ85" s="192"/>
      <c r="HLN85" s="192"/>
      <c r="HLR85" s="192"/>
      <c r="HLV85" s="192"/>
      <c r="HLZ85" s="192"/>
      <c r="HMD85" s="192"/>
      <c r="HMH85" s="192"/>
      <c r="HML85" s="192"/>
      <c r="HMP85" s="192"/>
      <c r="HMT85" s="192"/>
      <c r="HMX85" s="192"/>
      <c r="HNB85" s="192"/>
      <c r="HNF85" s="192"/>
      <c r="HNJ85" s="192"/>
      <c r="HNN85" s="192"/>
      <c r="HNR85" s="192"/>
      <c r="HNV85" s="192"/>
      <c r="HNZ85" s="192"/>
      <c r="HOD85" s="192"/>
      <c r="HOH85" s="192"/>
      <c r="HOL85" s="192"/>
      <c r="HOP85" s="192"/>
      <c r="HOT85" s="192"/>
      <c r="HOX85" s="192"/>
      <c r="HPB85" s="192"/>
      <c r="HPF85" s="192"/>
      <c r="HPJ85" s="192"/>
      <c r="HPN85" s="192"/>
      <c r="HPR85" s="192"/>
      <c r="HPV85" s="192"/>
      <c r="HPZ85" s="192"/>
      <c r="HQD85" s="192"/>
      <c r="HQH85" s="192"/>
      <c r="HQL85" s="192"/>
      <c r="HQP85" s="192"/>
      <c r="HQT85" s="192"/>
      <c r="HQX85" s="192"/>
      <c r="HRB85" s="192"/>
      <c r="HRF85" s="192"/>
      <c r="HRJ85" s="192"/>
      <c r="HRN85" s="192"/>
      <c r="HRR85" s="192"/>
      <c r="HRV85" s="192"/>
      <c r="HRZ85" s="192"/>
      <c r="HSD85" s="192"/>
      <c r="HSH85" s="192"/>
      <c r="HSL85" s="192"/>
      <c r="HSP85" s="192"/>
      <c r="HST85" s="192"/>
      <c r="HSX85" s="192"/>
      <c r="HTB85" s="192"/>
      <c r="HTF85" s="192"/>
      <c r="HTJ85" s="192"/>
      <c r="HTN85" s="192"/>
      <c r="HTR85" s="192"/>
      <c r="HTV85" s="192"/>
      <c r="HTZ85" s="192"/>
      <c r="HUD85" s="192"/>
      <c r="HUH85" s="192"/>
      <c r="HUL85" s="192"/>
      <c r="HUP85" s="192"/>
      <c r="HUT85" s="192"/>
      <c r="HUX85" s="192"/>
      <c r="HVB85" s="192"/>
      <c r="HVF85" s="192"/>
      <c r="HVJ85" s="192"/>
      <c r="HVN85" s="192"/>
      <c r="HVR85" s="192"/>
      <c r="HVV85" s="192"/>
      <c r="HVZ85" s="192"/>
      <c r="HWD85" s="192"/>
      <c r="HWH85" s="192"/>
      <c r="HWL85" s="192"/>
      <c r="HWP85" s="192"/>
      <c r="HWT85" s="192"/>
      <c r="HWX85" s="192"/>
      <c r="HXB85" s="192"/>
      <c r="HXF85" s="192"/>
      <c r="HXJ85" s="192"/>
      <c r="HXN85" s="192"/>
      <c r="HXR85" s="192"/>
      <c r="HXV85" s="192"/>
      <c r="HXZ85" s="192"/>
      <c r="HYD85" s="192"/>
      <c r="HYH85" s="192"/>
      <c r="HYL85" s="192"/>
      <c r="HYP85" s="192"/>
      <c r="HYT85" s="192"/>
      <c r="HYX85" s="192"/>
      <c r="HZB85" s="192"/>
      <c r="HZF85" s="192"/>
      <c r="HZJ85" s="192"/>
      <c r="HZN85" s="192"/>
      <c r="HZR85" s="192"/>
      <c r="HZV85" s="192"/>
      <c r="HZZ85" s="192"/>
      <c r="IAD85" s="192"/>
      <c r="IAH85" s="192"/>
      <c r="IAL85" s="192"/>
      <c r="IAP85" s="192"/>
      <c r="IAT85" s="192"/>
      <c r="IAX85" s="192"/>
      <c r="IBB85" s="192"/>
      <c r="IBF85" s="192"/>
      <c r="IBJ85" s="192"/>
      <c r="IBN85" s="192"/>
      <c r="IBR85" s="192"/>
      <c r="IBV85" s="192"/>
      <c r="IBZ85" s="192"/>
      <c r="ICD85" s="192"/>
      <c r="ICH85" s="192"/>
      <c r="ICL85" s="192"/>
      <c r="ICP85" s="192"/>
      <c r="ICT85" s="192"/>
      <c r="ICX85" s="192"/>
      <c r="IDB85" s="192"/>
      <c r="IDF85" s="192"/>
      <c r="IDJ85" s="192"/>
      <c r="IDN85" s="192"/>
      <c r="IDR85" s="192"/>
      <c r="IDV85" s="192"/>
      <c r="IDZ85" s="192"/>
      <c r="IED85" s="192"/>
      <c r="IEH85" s="192"/>
      <c r="IEL85" s="192"/>
      <c r="IEP85" s="192"/>
      <c r="IET85" s="192"/>
      <c r="IEX85" s="192"/>
      <c r="IFB85" s="192"/>
      <c r="IFF85" s="192"/>
      <c r="IFJ85" s="192"/>
      <c r="IFN85" s="192"/>
      <c r="IFR85" s="192"/>
      <c r="IFV85" s="192"/>
      <c r="IFZ85" s="192"/>
      <c r="IGD85" s="192"/>
      <c r="IGH85" s="192"/>
      <c r="IGL85" s="192"/>
      <c r="IGP85" s="192"/>
      <c r="IGT85" s="192"/>
      <c r="IGX85" s="192"/>
      <c r="IHB85" s="192"/>
      <c r="IHF85" s="192"/>
      <c r="IHJ85" s="192"/>
      <c r="IHN85" s="192"/>
      <c r="IHR85" s="192"/>
      <c r="IHV85" s="192"/>
      <c r="IHZ85" s="192"/>
      <c r="IID85" s="192"/>
      <c r="IIH85" s="192"/>
      <c r="IIL85" s="192"/>
      <c r="IIP85" s="192"/>
      <c r="IIT85" s="192"/>
      <c r="IIX85" s="192"/>
      <c r="IJB85" s="192"/>
      <c r="IJF85" s="192"/>
      <c r="IJJ85" s="192"/>
      <c r="IJN85" s="192"/>
      <c r="IJR85" s="192"/>
      <c r="IJV85" s="192"/>
      <c r="IJZ85" s="192"/>
      <c r="IKD85" s="192"/>
      <c r="IKH85" s="192"/>
      <c r="IKL85" s="192"/>
      <c r="IKP85" s="192"/>
      <c r="IKT85" s="192"/>
      <c r="IKX85" s="192"/>
      <c r="ILB85" s="192"/>
      <c r="ILF85" s="192"/>
      <c r="ILJ85" s="192"/>
      <c r="ILN85" s="192"/>
      <c r="ILR85" s="192"/>
      <c r="ILV85" s="192"/>
      <c r="ILZ85" s="192"/>
      <c r="IMD85" s="192"/>
      <c r="IMH85" s="192"/>
      <c r="IML85" s="192"/>
      <c r="IMP85" s="192"/>
      <c r="IMT85" s="192"/>
      <c r="IMX85" s="192"/>
      <c r="INB85" s="192"/>
      <c r="INF85" s="192"/>
      <c r="INJ85" s="192"/>
      <c r="INN85" s="192"/>
      <c r="INR85" s="192"/>
      <c r="INV85" s="192"/>
      <c r="INZ85" s="192"/>
      <c r="IOD85" s="192"/>
      <c r="IOH85" s="192"/>
      <c r="IOL85" s="192"/>
      <c r="IOP85" s="192"/>
      <c r="IOT85" s="192"/>
      <c r="IOX85" s="192"/>
      <c r="IPB85" s="192"/>
      <c r="IPF85" s="192"/>
      <c r="IPJ85" s="192"/>
      <c r="IPN85" s="192"/>
      <c r="IPR85" s="192"/>
      <c r="IPV85" s="192"/>
      <c r="IPZ85" s="192"/>
      <c r="IQD85" s="192"/>
      <c r="IQH85" s="192"/>
      <c r="IQL85" s="192"/>
      <c r="IQP85" s="192"/>
      <c r="IQT85" s="192"/>
      <c r="IQX85" s="192"/>
      <c r="IRB85" s="192"/>
      <c r="IRF85" s="192"/>
      <c r="IRJ85" s="192"/>
      <c r="IRN85" s="192"/>
      <c r="IRR85" s="192"/>
      <c r="IRV85" s="192"/>
      <c r="IRZ85" s="192"/>
      <c r="ISD85" s="192"/>
      <c r="ISH85" s="192"/>
      <c r="ISL85" s="192"/>
      <c r="ISP85" s="192"/>
      <c r="IST85" s="192"/>
      <c r="ISX85" s="192"/>
      <c r="ITB85" s="192"/>
      <c r="ITF85" s="192"/>
      <c r="ITJ85" s="192"/>
      <c r="ITN85" s="192"/>
      <c r="ITR85" s="192"/>
      <c r="ITV85" s="192"/>
      <c r="ITZ85" s="192"/>
      <c r="IUD85" s="192"/>
      <c r="IUH85" s="192"/>
      <c r="IUL85" s="192"/>
      <c r="IUP85" s="192"/>
      <c r="IUT85" s="192"/>
      <c r="IUX85" s="192"/>
      <c r="IVB85" s="192"/>
      <c r="IVF85" s="192"/>
      <c r="IVJ85" s="192"/>
      <c r="IVN85" s="192"/>
      <c r="IVR85" s="192"/>
      <c r="IVV85" s="192"/>
      <c r="IVZ85" s="192"/>
      <c r="IWD85" s="192"/>
      <c r="IWH85" s="192"/>
      <c r="IWL85" s="192"/>
      <c r="IWP85" s="192"/>
      <c r="IWT85" s="192"/>
      <c r="IWX85" s="192"/>
      <c r="IXB85" s="192"/>
      <c r="IXF85" s="192"/>
      <c r="IXJ85" s="192"/>
      <c r="IXN85" s="192"/>
      <c r="IXR85" s="192"/>
      <c r="IXV85" s="192"/>
      <c r="IXZ85" s="192"/>
      <c r="IYD85" s="192"/>
      <c r="IYH85" s="192"/>
      <c r="IYL85" s="192"/>
      <c r="IYP85" s="192"/>
      <c r="IYT85" s="192"/>
      <c r="IYX85" s="192"/>
      <c r="IZB85" s="192"/>
      <c r="IZF85" s="192"/>
      <c r="IZJ85" s="192"/>
      <c r="IZN85" s="192"/>
      <c r="IZR85" s="192"/>
      <c r="IZV85" s="192"/>
      <c r="IZZ85" s="192"/>
      <c r="JAD85" s="192"/>
      <c r="JAH85" s="192"/>
      <c r="JAL85" s="192"/>
      <c r="JAP85" s="192"/>
      <c r="JAT85" s="192"/>
      <c r="JAX85" s="192"/>
      <c r="JBB85" s="192"/>
      <c r="JBF85" s="192"/>
      <c r="JBJ85" s="192"/>
      <c r="JBN85" s="192"/>
      <c r="JBR85" s="192"/>
      <c r="JBV85" s="192"/>
      <c r="JBZ85" s="192"/>
      <c r="JCD85" s="192"/>
      <c r="JCH85" s="192"/>
      <c r="JCL85" s="192"/>
      <c r="JCP85" s="192"/>
      <c r="JCT85" s="192"/>
      <c r="JCX85" s="192"/>
      <c r="JDB85" s="192"/>
      <c r="JDF85" s="192"/>
      <c r="JDJ85" s="192"/>
      <c r="JDN85" s="192"/>
      <c r="JDR85" s="192"/>
      <c r="JDV85" s="192"/>
      <c r="JDZ85" s="192"/>
      <c r="JED85" s="192"/>
      <c r="JEH85" s="192"/>
      <c r="JEL85" s="192"/>
      <c r="JEP85" s="192"/>
      <c r="JET85" s="192"/>
      <c r="JEX85" s="192"/>
      <c r="JFB85" s="192"/>
      <c r="JFF85" s="192"/>
      <c r="JFJ85" s="192"/>
      <c r="JFN85" s="192"/>
      <c r="JFR85" s="192"/>
      <c r="JFV85" s="192"/>
      <c r="JFZ85" s="192"/>
      <c r="JGD85" s="192"/>
      <c r="JGH85" s="192"/>
      <c r="JGL85" s="192"/>
      <c r="JGP85" s="192"/>
      <c r="JGT85" s="192"/>
      <c r="JGX85" s="192"/>
      <c r="JHB85" s="192"/>
      <c r="JHF85" s="192"/>
      <c r="JHJ85" s="192"/>
      <c r="JHN85" s="192"/>
      <c r="JHR85" s="192"/>
      <c r="JHV85" s="192"/>
      <c r="JHZ85" s="192"/>
      <c r="JID85" s="192"/>
      <c r="JIH85" s="192"/>
      <c r="JIL85" s="192"/>
      <c r="JIP85" s="192"/>
      <c r="JIT85" s="192"/>
      <c r="JIX85" s="192"/>
      <c r="JJB85" s="192"/>
      <c r="JJF85" s="192"/>
      <c r="JJJ85" s="192"/>
      <c r="JJN85" s="192"/>
      <c r="JJR85" s="192"/>
      <c r="JJV85" s="192"/>
      <c r="JJZ85" s="192"/>
      <c r="JKD85" s="192"/>
      <c r="JKH85" s="192"/>
      <c r="JKL85" s="192"/>
      <c r="JKP85" s="192"/>
      <c r="JKT85" s="192"/>
      <c r="JKX85" s="192"/>
      <c r="JLB85" s="192"/>
      <c r="JLF85" s="192"/>
      <c r="JLJ85" s="192"/>
      <c r="JLN85" s="192"/>
      <c r="JLR85" s="192"/>
      <c r="JLV85" s="192"/>
      <c r="JLZ85" s="192"/>
      <c r="JMD85" s="192"/>
      <c r="JMH85" s="192"/>
      <c r="JML85" s="192"/>
      <c r="JMP85" s="192"/>
      <c r="JMT85" s="192"/>
      <c r="JMX85" s="192"/>
      <c r="JNB85" s="192"/>
      <c r="JNF85" s="192"/>
      <c r="JNJ85" s="192"/>
      <c r="JNN85" s="192"/>
      <c r="JNR85" s="192"/>
      <c r="JNV85" s="192"/>
      <c r="JNZ85" s="192"/>
      <c r="JOD85" s="192"/>
      <c r="JOH85" s="192"/>
      <c r="JOL85" s="192"/>
      <c r="JOP85" s="192"/>
      <c r="JOT85" s="192"/>
      <c r="JOX85" s="192"/>
      <c r="JPB85" s="192"/>
      <c r="JPF85" s="192"/>
      <c r="JPJ85" s="192"/>
      <c r="JPN85" s="192"/>
      <c r="JPR85" s="192"/>
      <c r="JPV85" s="192"/>
      <c r="JPZ85" s="192"/>
      <c r="JQD85" s="192"/>
      <c r="JQH85" s="192"/>
      <c r="JQL85" s="192"/>
      <c r="JQP85" s="192"/>
      <c r="JQT85" s="192"/>
      <c r="JQX85" s="192"/>
      <c r="JRB85" s="192"/>
      <c r="JRF85" s="192"/>
      <c r="JRJ85" s="192"/>
      <c r="JRN85" s="192"/>
      <c r="JRR85" s="192"/>
      <c r="JRV85" s="192"/>
      <c r="JRZ85" s="192"/>
      <c r="JSD85" s="192"/>
      <c r="JSH85" s="192"/>
      <c r="JSL85" s="192"/>
      <c r="JSP85" s="192"/>
      <c r="JST85" s="192"/>
      <c r="JSX85" s="192"/>
      <c r="JTB85" s="192"/>
      <c r="JTF85" s="192"/>
      <c r="JTJ85" s="192"/>
      <c r="JTN85" s="192"/>
      <c r="JTR85" s="192"/>
      <c r="JTV85" s="192"/>
      <c r="JTZ85" s="192"/>
      <c r="JUD85" s="192"/>
      <c r="JUH85" s="192"/>
      <c r="JUL85" s="192"/>
      <c r="JUP85" s="192"/>
      <c r="JUT85" s="192"/>
      <c r="JUX85" s="192"/>
      <c r="JVB85" s="192"/>
      <c r="JVF85" s="192"/>
      <c r="JVJ85" s="192"/>
      <c r="JVN85" s="192"/>
      <c r="JVR85" s="192"/>
      <c r="JVV85" s="192"/>
      <c r="JVZ85" s="192"/>
      <c r="JWD85" s="192"/>
      <c r="JWH85" s="192"/>
      <c r="JWL85" s="192"/>
      <c r="JWP85" s="192"/>
      <c r="JWT85" s="192"/>
      <c r="JWX85" s="192"/>
      <c r="JXB85" s="192"/>
      <c r="JXF85" s="192"/>
      <c r="JXJ85" s="192"/>
      <c r="JXN85" s="192"/>
      <c r="JXR85" s="192"/>
      <c r="JXV85" s="192"/>
      <c r="JXZ85" s="192"/>
      <c r="JYD85" s="192"/>
      <c r="JYH85" s="192"/>
      <c r="JYL85" s="192"/>
      <c r="JYP85" s="192"/>
      <c r="JYT85" s="192"/>
      <c r="JYX85" s="192"/>
      <c r="JZB85" s="192"/>
      <c r="JZF85" s="192"/>
      <c r="JZJ85" s="192"/>
      <c r="JZN85" s="192"/>
      <c r="JZR85" s="192"/>
      <c r="JZV85" s="192"/>
      <c r="JZZ85" s="192"/>
      <c r="KAD85" s="192"/>
      <c r="KAH85" s="192"/>
      <c r="KAL85" s="192"/>
      <c r="KAP85" s="192"/>
      <c r="KAT85" s="192"/>
      <c r="KAX85" s="192"/>
      <c r="KBB85" s="192"/>
      <c r="KBF85" s="192"/>
      <c r="KBJ85" s="192"/>
      <c r="KBN85" s="192"/>
      <c r="KBR85" s="192"/>
      <c r="KBV85" s="192"/>
      <c r="KBZ85" s="192"/>
      <c r="KCD85" s="192"/>
      <c r="KCH85" s="192"/>
      <c r="KCL85" s="192"/>
      <c r="KCP85" s="192"/>
      <c r="KCT85" s="192"/>
      <c r="KCX85" s="192"/>
      <c r="KDB85" s="192"/>
      <c r="KDF85" s="192"/>
      <c r="KDJ85" s="192"/>
      <c r="KDN85" s="192"/>
      <c r="KDR85" s="192"/>
      <c r="KDV85" s="192"/>
      <c r="KDZ85" s="192"/>
      <c r="KED85" s="192"/>
      <c r="KEH85" s="192"/>
      <c r="KEL85" s="192"/>
      <c r="KEP85" s="192"/>
      <c r="KET85" s="192"/>
      <c r="KEX85" s="192"/>
      <c r="KFB85" s="192"/>
      <c r="KFF85" s="192"/>
      <c r="KFJ85" s="192"/>
      <c r="KFN85" s="192"/>
      <c r="KFR85" s="192"/>
      <c r="KFV85" s="192"/>
      <c r="KFZ85" s="192"/>
      <c r="KGD85" s="192"/>
      <c r="KGH85" s="192"/>
      <c r="KGL85" s="192"/>
      <c r="KGP85" s="192"/>
      <c r="KGT85" s="192"/>
      <c r="KGX85" s="192"/>
      <c r="KHB85" s="192"/>
      <c r="KHF85" s="192"/>
      <c r="KHJ85" s="192"/>
      <c r="KHN85" s="192"/>
      <c r="KHR85" s="192"/>
      <c r="KHV85" s="192"/>
      <c r="KHZ85" s="192"/>
      <c r="KID85" s="192"/>
      <c r="KIH85" s="192"/>
      <c r="KIL85" s="192"/>
      <c r="KIP85" s="192"/>
      <c r="KIT85" s="192"/>
      <c r="KIX85" s="192"/>
      <c r="KJB85" s="192"/>
      <c r="KJF85" s="192"/>
      <c r="KJJ85" s="192"/>
      <c r="KJN85" s="192"/>
      <c r="KJR85" s="192"/>
      <c r="KJV85" s="192"/>
      <c r="KJZ85" s="192"/>
      <c r="KKD85" s="192"/>
      <c r="KKH85" s="192"/>
      <c r="KKL85" s="192"/>
      <c r="KKP85" s="192"/>
      <c r="KKT85" s="192"/>
      <c r="KKX85" s="192"/>
      <c r="KLB85" s="192"/>
      <c r="KLF85" s="192"/>
      <c r="KLJ85" s="192"/>
      <c r="KLN85" s="192"/>
      <c r="KLR85" s="192"/>
      <c r="KLV85" s="192"/>
      <c r="KLZ85" s="192"/>
      <c r="KMD85" s="192"/>
      <c r="KMH85" s="192"/>
      <c r="KML85" s="192"/>
      <c r="KMP85" s="192"/>
      <c r="KMT85" s="192"/>
      <c r="KMX85" s="192"/>
      <c r="KNB85" s="192"/>
      <c r="KNF85" s="192"/>
      <c r="KNJ85" s="192"/>
      <c r="KNN85" s="192"/>
      <c r="KNR85" s="192"/>
      <c r="KNV85" s="192"/>
      <c r="KNZ85" s="192"/>
      <c r="KOD85" s="192"/>
      <c r="KOH85" s="192"/>
      <c r="KOL85" s="192"/>
      <c r="KOP85" s="192"/>
      <c r="KOT85" s="192"/>
      <c r="KOX85" s="192"/>
      <c r="KPB85" s="192"/>
      <c r="KPF85" s="192"/>
      <c r="KPJ85" s="192"/>
      <c r="KPN85" s="192"/>
      <c r="KPR85" s="192"/>
      <c r="KPV85" s="192"/>
      <c r="KPZ85" s="192"/>
      <c r="KQD85" s="192"/>
      <c r="KQH85" s="192"/>
      <c r="KQL85" s="192"/>
      <c r="KQP85" s="192"/>
      <c r="KQT85" s="192"/>
      <c r="KQX85" s="192"/>
      <c r="KRB85" s="192"/>
      <c r="KRF85" s="192"/>
      <c r="KRJ85" s="192"/>
      <c r="KRN85" s="192"/>
      <c r="KRR85" s="192"/>
      <c r="KRV85" s="192"/>
      <c r="KRZ85" s="192"/>
      <c r="KSD85" s="192"/>
      <c r="KSH85" s="192"/>
      <c r="KSL85" s="192"/>
      <c r="KSP85" s="192"/>
      <c r="KST85" s="192"/>
      <c r="KSX85" s="192"/>
      <c r="KTB85" s="192"/>
      <c r="KTF85" s="192"/>
      <c r="KTJ85" s="192"/>
      <c r="KTN85" s="192"/>
      <c r="KTR85" s="192"/>
      <c r="KTV85" s="192"/>
      <c r="KTZ85" s="192"/>
      <c r="KUD85" s="192"/>
      <c r="KUH85" s="192"/>
      <c r="KUL85" s="192"/>
      <c r="KUP85" s="192"/>
      <c r="KUT85" s="192"/>
      <c r="KUX85" s="192"/>
      <c r="KVB85" s="192"/>
      <c r="KVF85" s="192"/>
      <c r="KVJ85" s="192"/>
      <c r="KVN85" s="192"/>
      <c r="KVR85" s="192"/>
      <c r="KVV85" s="192"/>
      <c r="KVZ85" s="192"/>
      <c r="KWD85" s="192"/>
      <c r="KWH85" s="192"/>
      <c r="KWL85" s="192"/>
      <c r="KWP85" s="192"/>
      <c r="KWT85" s="192"/>
      <c r="KWX85" s="192"/>
      <c r="KXB85" s="192"/>
      <c r="KXF85" s="192"/>
      <c r="KXJ85" s="192"/>
      <c r="KXN85" s="192"/>
      <c r="KXR85" s="192"/>
      <c r="KXV85" s="192"/>
      <c r="KXZ85" s="192"/>
      <c r="KYD85" s="192"/>
      <c r="KYH85" s="192"/>
      <c r="KYL85" s="192"/>
      <c r="KYP85" s="192"/>
      <c r="KYT85" s="192"/>
      <c r="KYX85" s="192"/>
      <c r="KZB85" s="192"/>
      <c r="KZF85" s="192"/>
      <c r="KZJ85" s="192"/>
      <c r="KZN85" s="192"/>
      <c r="KZR85" s="192"/>
      <c r="KZV85" s="192"/>
      <c r="KZZ85" s="192"/>
      <c r="LAD85" s="192"/>
      <c r="LAH85" s="192"/>
      <c r="LAL85" s="192"/>
      <c r="LAP85" s="192"/>
      <c r="LAT85" s="192"/>
      <c r="LAX85" s="192"/>
      <c r="LBB85" s="192"/>
      <c r="LBF85" s="192"/>
      <c r="LBJ85" s="192"/>
      <c r="LBN85" s="192"/>
      <c r="LBR85" s="192"/>
      <c r="LBV85" s="192"/>
      <c r="LBZ85" s="192"/>
      <c r="LCD85" s="192"/>
      <c r="LCH85" s="192"/>
      <c r="LCL85" s="192"/>
      <c r="LCP85" s="192"/>
      <c r="LCT85" s="192"/>
      <c r="LCX85" s="192"/>
      <c r="LDB85" s="192"/>
      <c r="LDF85" s="192"/>
      <c r="LDJ85" s="192"/>
      <c r="LDN85" s="192"/>
      <c r="LDR85" s="192"/>
      <c r="LDV85" s="192"/>
      <c r="LDZ85" s="192"/>
      <c r="LED85" s="192"/>
      <c r="LEH85" s="192"/>
      <c r="LEL85" s="192"/>
      <c r="LEP85" s="192"/>
      <c r="LET85" s="192"/>
      <c r="LEX85" s="192"/>
      <c r="LFB85" s="192"/>
      <c r="LFF85" s="192"/>
      <c r="LFJ85" s="192"/>
      <c r="LFN85" s="192"/>
      <c r="LFR85" s="192"/>
      <c r="LFV85" s="192"/>
      <c r="LFZ85" s="192"/>
      <c r="LGD85" s="192"/>
      <c r="LGH85" s="192"/>
      <c r="LGL85" s="192"/>
      <c r="LGP85" s="192"/>
      <c r="LGT85" s="192"/>
      <c r="LGX85" s="192"/>
      <c r="LHB85" s="192"/>
      <c r="LHF85" s="192"/>
      <c r="LHJ85" s="192"/>
      <c r="LHN85" s="192"/>
      <c r="LHR85" s="192"/>
      <c r="LHV85" s="192"/>
      <c r="LHZ85" s="192"/>
      <c r="LID85" s="192"/>
      <c r="LIH85" s="192"/>
      <c r="LIL85" s="192"/>
      <c r="LIP85" s="192"/>
      <c r="LIT85" s="192"/>
      <c r="LIX85" s="192"/>
      <c r="LJB85" s="192"/>
      <c r="LJF85" s="192"/>
      <c r="LJJ85" s="192"/>
      <c r="LJN85" s="192"/>
      <c r="LJR85" s="192"/>
      <c r="LJV85" s="192"/>
      <c r="LJZ85" s="192"/>
      <c r="LKD85" s="192"/>
      <c r="LKH85" s="192"/>
      <c r="LKL85" s="192"/>
      <c r="LKP85" s="192"/>
      <c r="LKT85" s="192"/>
      <c r="LKX85" s="192"/>
      <c r="LLB85" s="192"/>
      <c r="LLF85" s="192"/>
      <c r="LLJ85" s="192"/>
      <c r="LLN85" s="192"/>
      <c r="LLR85" s="192"/>
      <c r="LLV85" s="192"/>
      <c r="LLZ85" s="192"/>
      <c r="LMD85" s="192"/>
      <c r="LMH85" s="192"/>
      <c r="LML85" s="192"/>
      <c r="LMP85" s="192"/>
      <c r="LMT85" s="192"/>
      <c r="LMX85" s="192"/>
      <c r="LNB85" s="192"/>
      <c r="LNF85" s="192"/>
      <c r="LNJ85" s="192"/>
      <c r="LNN85" s="192"/>
      <c r="LNR85" s="192"/>
      <c r="LNV85" s="192"/>
      <c r="LNZ85" s="192"/>
      <c r="LOD85" s="192"/>
      <c r="LOH85" s="192"/>
      <c r="LOL85" s="192"/>
      <c r="LOP85" s="192"/>
      <c r="LOT85" s="192"/>
      <c r="LOX85" s="192"/>
      <c r="LPB85" s="192"/>
      <c r="LPF85" s="192"/>
      <c r="LPJ85" s="192"/>
      <c r="LPN85" s="192"/>
      <c r="LPR85" s="192"/>
      <c r="LPV85" s="192"/>
      <c r="LPZ85" s="192"/>
      <c r="LQD85" s="192"/>
      <c r="LQH85" s="192"/>
      <c r="LQL85" s="192"/>
      <c r="LQP85" s="192"/>
      <c r="LQT85" s="192"/>
      <c r="LQX85" s="192"/>
      <c r="LRB85" s="192"/>
      <c r="LRF85" s="192"/>
      <c r="LRJ85" s="192"/>
      <c r="LRN85" s="192"/>
      <c r="LRR85" s="192"/>
      <c r="LRV85" s="192"/>
      <c r="LRZ85" s="192"/>
      <c r="LSD85" s="192"/>
      <c r="LSH85" s="192"/>
      <c r="LSL85" s="192"/>
      <c r="LSP85" s="192"/>
      <c r="LST85" s="192"/>
      <c r="LSX85" s="192"/>
      <c r="LTB85" s="192"/>
      <c r="LTF85" s="192"/>
      <c r="LTJ85" s="192"/>
      <c r="LTN85" s="192"/>
      <c r="LTR85" s="192"/>
      <c r="LTV85" s="192"/>
      <c r="LTZ85" s="192"/>
      <c r="LUD85" s="192"/>
      <c r="LUH85" s="192"/>
      <c r="LUL85" s="192"/>
      <c r="LUP85" s="192"/>
      <c r="LUT85" s="192"/>
      <c r="LUX85" s="192"/>
      <c r="LVB85" s="192"/>
      <c r="LVF85" s="192"/>
      <c r="LVJ85" s="192"/>
      <c r="LVN85" s="192"/>
      <c r="LVR85" s="192"/>
      <c r="LVV85" s="192"/>
      <c r="LVZ85" s="192"/>
      <c r="LWD85" s="192"/>
      <c r="LWH85" s="192"/>
      <c r="LWL85" s="192"/>
      <c r="LWP85" s="192"/>
      <c r="LWT85" s="192"/>
      <c r="LWX85" s="192"/>
      <c r="LXB85" s="192"/>
      <c r="LXF85" s="192"/>
      <c r="LXJ85" s="192"/>
      <c r="LXN85" s="192"/>
      <c r="LXR85" s="192"/>
      <c r="LXV85" s="192"/>
      <c r="LXZ85" s="192"/>
      <c r="LYD85" s="192"/>
      <c r="LYH85" s="192"/>
      <c r="LYL85" s="192"/>
      <c r="LYP85" s="192"/>
      <c r="LYT85" s="192"/>
      <c r="LYX85" s="192"/>
      <c r="LZB85" s="192"/>
      <c r="LZF85" s="192"/>
      <c r="LZJ85" s="192"/>
      <c r="LZN85" s="192"/>
      <c r="LZR85" s="192"/>
      <c r="LZV85" s="192"/>
      <c r="LZZ85" s="192"/>
      <c r="MAD85" s="192"/>
      <c r="MAH85" s="192"/>
      <c r="MAL85" s="192"/>
      <c r="MAP85" s="192"/>
      <c r="MAT85" s="192"/>
      <c r="MAX85" s="192"/>
      <c r="MBB85" s="192"/>
      <c r="MBF85" s="192"/>
      <c r="MBJ85" s="192"/>
      <c r="MBN85" s="192"/>
      <c r="MBR85" s="192"/>
      <c r="MBV85" s="192"/>
      <c r="MBZ85" s="192"/>
      <c r="MCD85" s="192"/>
      <c r="MCH85" s="192"/>
      <c r="MCL85" s="192"/>
      <c r="MCP85" s="192"/>
      <c r="MCT85" s="192"/>
      <c r="MCX85" s="192"/>
      <c r="MDB85" s="192"/>
      <c r="MDF85" s="192"/>
      <c r="MDJ85" s="192"/>
      <c r="MDN85" s="192"/>
      <c r="MDR85" s="192"/>
      <c r="MDV85" s="192"/>
      <c r="MDZ85" s="192"/>
      <c r="MED85" s="192"/>
      <c r="MEH85" s="192"/>
      <c r="MEL85" s="192"/>
      <c r="MEP85" s="192"/>
      <c r="MET85" s="192"/>
      <c r="MEX85" s="192"/>
      <c r="MFB85" s="192"/>
      <c r="MFF85" s="192"/>
      <c r="MFJ85" s="192"/>
      <c r="MFN85" s="192"/>
      <c r="MFR85" s="192"/>
      <c r="MFV85" s="192"/>
      <c r="MFZ85" s="192"/>
      <c r="MGD85" s="192"/>
      <c r="MGH85" s="192"/>
      <c r="MGL85" s="192"/>
      <c r="MGP85" s="192"/>
      <c r="MGT85" s="192"/>
      <c r="MGX85" s="192"/>
      <c r="MHB85" s="192"/>
      <c r="MHF85" s="192"/>
      <c r="MHJ85" s="192"/>
      <c r="MHN85" s="192"/>
      <c r="MHR85" s="192"/>
      <c r="MHV85" s="192"/>
      <c r="MHZ85" s="192"/>
      <c r="MID85" s="192"/>
      <c r="MIH85" s="192"/>
      <c r="MIL85" s="192"/>
      <c r="MIP85" s="192"/>
      <c r="MIT85" s="192"/>
      <c r="MIX85" s="192"/>
      <c r="MJB85" s="192"/>
      <c r="MJF85" s="192"/>
      <c r="MJJ85" s="192"/>
      <c r="MJN85" s="192"/>
      <c r="MJR85" s="192"/>
      <c r="MJV85" s="192"/>
      <c r="MJZ85" s="192"/>
      <c r="MKD85" s="192"/>
      <c r="MKH85" s="192"/>
      <c r="MKL85" s="192"/>
      <c r="MKP85" s="192"/>
      <c r="MKT85" s="192"/>
      <c r="MKX85" s="192"/>
      <c r="MLB85" s="192"/>
      <c r="MLF85" s="192"/>
      <c r="MLJ85" s="192"/>
      <c r="MLN85" s="192"/>
      <c r="MLR85" s="192"/>
      <c r="MLV85" s="192"/>
      <c r="MLZ85" s="192"/>
      <c r="MMD85" s="192"/>
      <c r="MMH85" s="192"/>
      <c r="MML85" s="192"/>
      <c r="MMP85" s="192"/>
      <c r="MMT85" s="192"/>
      <c r="MMX85" s="192"/>
      <c r="MNB85" s="192"/>
      <c r="MNF85" s="192"/>
      <c r="MNJ85" s="192"/>
      <c r="MNN85" s="192"/>
      <c r="MNR85" s="192"/>
      <c r="MNV85" s="192"/>
      <c r="MNZ85" s="192"/>
      <c r="MOD85" s="192"/>
      <c r="MOH85" s="192"/>
      <c r="MOL85" s="192"/>
      <c r="MOP85" s="192"/>
      <c r="MOT85" s="192"/>
      <c r="MOX85" s="192"/>
      <c r="MPB85" s="192"/>
      <c r="MPF85" s="192"/>
      <c r="MPJ85" s="192"/>
      <c r="MPN85" s="192"/>
      <c r="MPR85" s="192"/>
      <c r="MPV85" s="192"/>
      <c r="MPZ85" s="192"/>
      <c r="MQD85" s="192"/>
      <c r="MQH85" s="192"/>
      <c r="MQL85" s="192"/>
      <c r="MQP85" s="192"/>
      <c r="MQT85" s="192"/>
      <c r="MQX85" s="192"/>
      <c r="MRB85" s="192"/>
      <c r="MRF85" s="192"/>
      <c r="MRJ85" s="192"/>
      <c r="MRN85" s="192"/>
      <c r="MRR85" s="192"/>
      <c r="MRV85" s="192"/>
      <c r="MRZ85" s="192"/>
      <c r="MSD85" s="192"/>
      <c r="MSH85" s="192"/>
      <c r="MSL85" s="192"/>
      <c r="MSP85" s="192"/>
      <c r="MST85" s="192"/>
      <c r="MSX85" s="192"/>
      <c r="MTB85" s="192"/>
      <c r="MTF85" s="192"/>
      <c r="MTJ85" s="192"/>
      <c r="MTN85" s="192"/>
      <c r="MTR85" s="192"/>
      <c r="MTV85" s="192"/>
      <c r="MTZ85" s="192"/>
      <c r="MUD85" s="192"/>
      <c r="MUH85" s="192"/>
      <c r="MUL85" s="192"/>
      <c r="MUP85" s="192"/>
      <c r="MUT85" s="192"/>
      <c r="MUX85" s="192"/>
      <c r="MVB85" s="192"/>
      <c r="MVF85" s="192"/>
      <c r="MVJ85" s="192"/>
      <c r="MVN85" s="192"/>
      <c r="MVR85" s="192"/>
      <c r="MVV85" s="192"/>
      <c r="MVZ85" s="192"/>
      <c r="MWD85" s="192"/>
      <c r="MWH85" s="192"/>
      <c r="MWL85" s="192"/>
      <c r="MWP85" s="192"/>
      <c r="MWT85" s="192"/>
      <c r="MWX85" s="192"/>
      <c r="MXB85" s="192"/>
      <c r="MXF85" s="192"/>
      <c r="MXJ85" s="192"/>
      <c r="MXN85" s="192"/>
      <c r="MXR85" s="192"/>
      <c r="MXV85" s="192"/>
      <c r="MXZ85" s="192"/>
      <c r="MYD85" s="192"/>
      <c r="MYH85" s="192"/>
      <c r="MYL85" s="192"/>
      <c r="MYP85" s="192"/>
      <c r="MYT85" s="192"/>
      <c r="MYX85" s="192"/>
      <c r="MZB85" s="192"/>
      <c r="MZF85" s="192"/>
      <c r="MZJ85" s="192"/>
      <c r="MZN85" s="192"/>
      <c r="MZR85" s="192"/>
      <c r="MZV85" s="192"/>
      <c r="MZZ85" s="192"/>
      <c r="NAD85" s="192"/>
      <c r="NAH85" s="192"/>
      <c r="NAL85" s="192"/>
      <c r="NAP85" s="192"/>
      <c r="NAT85" s="192"/>
      <c r="NAX85" s="192"/>
      <c r="NBB85" s="192"/>
      <c r="NBF85" s="192"/>
      <c r="NBJ85" s="192"/>
      <c r="NBN85" s="192"/>
      <c r="NBR85" s="192"/>
      <c r="NBV85" s="192"/>
      <c r="NBZ85" s="192"/>
      <c r="NCD85" s="192"/>
      <c r="NCH85" s="192"/>
      <c r="NCL85" s="192"/>
      <c r="NCP85" s="192"/>
      <c r="NCT85" s="192"/>
      <c r="NCX85" s="192"/>
      <c r="NDB85" s="192"/>
      <c r="NDF85" s="192"/>
      <c r="NDJ85" s="192"/>
      <c r="NDN85" s="192"/>
      <c r="NDR85" s="192"/>
      <c r="NDV85" s="192"/>
      <c r="NDZ85" s="192"/>
      <c r="NED85" s="192"/>
      <c r="NEH85" s="192"/>
      <c r="NEL85" s="192"/>
      <c r="NEP85" s="192"/>
      <c r="NET85" s="192"/>
      <c r="NEX85" s="192"/>
      <c r="NFB85" s="192"/>
      <c r="NFF85" s="192"/>
      <c r="NFJ85" s="192"/>
      <c r="NFN85" s="192"/>
      <c r="NFR85" s="192"/>
      <c r="NFV85" s="192"/>
      <c r="NFZ85" s="192"/>
      <c r="NGD85" s="192"/>
      <c r="NGH85" s="192"/>
      <c r="NGL85" s="192"/>
      <c r="NGP85" s="192"/>
      <c r="NGT85" s="192"/>
      <c r="NGX85" s="192"/>
      <c r="NHB85" s="192"/>
      <c r="NHF85" s="192"/>
      <c r="NHJ85" s="192"/>
      <c r="NHN85" s="192"/>
      <c r="NHR85" s="192"/>
      <c r="NHV85" s="192"/>
      <c r="NHZ85" s="192"/>
      <c r="NID85" s="192"/>
      <c r="NIH85" s="192"/>
      <c r="NIL85" s="192"/>
      <c r="NIP85" s="192"/>
      <c r="NIT85" s="192"/>
      <c r="NIX85" s="192"/>
      <c r="NJB85" s="192"/>
      <c r="NJF85" s="192"/>
      <c r="NJJ85" s="192"/>
      <c r="NJN85" s="192"/>
      <c r="NJR85" s="192"/>
      <c r="NJV85" s="192"/>
      <c r="NJZ85" s="192"/>
      <c r="NKD85" s="192"/>
      <c r="NKH85" s="192"/>
      <c r="NKL85" s="192"/>
      <c r="NKP85" s="192"/>
      <c r="NKT85" s="192"/>
      <c r="NKX85" s="192"/>
      <c r="NLB85" s="192"/>
      <c r="NLF85" s="192"/>
      <c r="NLJ85" s="192"/>
      <c r="NLN85" s="192"/>
      <c r="NLR85" s="192"/>
      <c r="NLV85" s="192"/>
      <c r="NLZ85" s="192"/>
      <c r="NMD85" s="192"/>
      <c r="NMH85" s="192"/>
      <c r="NML85" s="192"/>
      <c r="NMP85" s="192"/>
      <c r="NMT85" s="192"/>
      <c r="NMX85" s="192"/>
      <c r="NNB85" s="192"/>
      <c r="NNF85" s="192"/>
      <c r="NNJ85" s="192"/>
      <c r="NNN85" s="192"/>
      <c r="NNR85" s="192"/>
      <c r="NNV85" s="192"/>
      <c r="NNZ85" s="192"/>
      <c r="NOD85" s="192"/>
      <c r="NOH85" s="192"/>
      <c r="NOL85" s="192"/>
      <c r="NOP85" s="192"/>
      <c r="NOT85" s="192"/>
      <c r="NOX85" s="192"/>
      <c r="NPB85" s="192"/>
      <c r="NPF85" s="192"/>
      <c r="NPJ85" s="192"/>
      <c r="NPN85" s="192"/>
      <c r="NPR85" s="192"/>
      <c r="NPV85" s="192"/>
      <c r="NPZ85" s="192"/>
      <c r="NQD85" s="192"/>
      <c r="NQH85" s="192"/>
      <c r="NQL85" s="192"/>
      <c r="NQP85" s="192"/>
      <c r="NQT85" s="192"/>
      <c r="NQX85" s="192"/>
      <c r="NRB85" s="192"/>
      <c r="NRF85" s="192"/>
      <c r="NRJ85" s="192"/>
      <c r="NRN85" s="192"/>
      <c r="NRR85" s="192"/>
      <c r="NRV85" s="192"/>
      <c r="NRZ85" s="192"/>
      <c r="NSD85" s="192"/>
      <c r="NSH85" s="192"/>
      <c r="NSL85" s="192"/>
      <c r="NSP85" s="192"/>
      <c r="NST85" s="192"/>
      <c r="NSX85" s="192"/>
      <c r="NTB85" s="192"/>
      <c r="NTF85" s="192"/>
      <c r="NTJ85" s="192"/>
      <c r="NTN85" s="192"/>
      <c r="NTR85" s="192"/>
      <c r="NTV85" s="192"/>
      <c r="NTZ85" s="192"/>
      <c r="NUD85" s="192"/>
      <c r="NUH85" s="192"/>
      <c r="NUL85" s="192"/>
      <c r="NUP85" s="192"/>
      <c r="NUT85" s="192"/>
      <c r="NUX85" s="192"/>
      <c r="NVB85" s="192"/>
      <c r="NVF85" s="192"/>
      <c r="NVJ85" s="192"/>
      <c r="NVN85" s="192"/>
      <c r="NVR85" s="192"/>
      <c r="NVV85" s="192"/>
      <c r="NVZ85" s="192"/>
      <c r="NWD85" s="192"/>
      <c r="NWH85" s="192"/>
      <c r="NWL85" s="192"/>
      <c r="NWP85" s="192"/>
      <c r="NWT85" s="192"/>
      <c r="NWX85" s="192"/>
      <c r="NXB85" s="192"/>
      <c r="NXF85" s="192"/>
      <c r="NXJ85" s="192"/>
      <c r="NXN85" s="192"/>
      <c r="NXR85" s="192"/>
      <c r="NXV85" s="192"/>
      <c r="NXZ85" s="192"/>
      <c r="NYD85" s="192"/>
      <c r="NYH85" s="192"/>
      <c r="NYL85" s="192"/>
      <c r="NYP85" s="192"/>
      <c r="NYT85" s="192"/>
      <c r="NYX85" s="192"/>
      <c r="NZB85" s="192"/>
      <c r="NZF85" s="192"/>
      <c r="NZJ85" s="192"/>
      <c r="NZN85" s="192"/>
      <c r="NZR85" s="192"/>
      <c r="NZV85" s="192"/>
      <c r="NZZ85" s="192"/>
      <c r="OAD85" s="192"/>
      <c r="OAH85" s="192"/>
      <c r="OAL85" s="192"/>
      <c r="OAP85" s="192"/>
      <c r="OAT85" s="192"/>
      <c r="OAX85" s="192"/>
      <c r="OBB85" s="192"/>
      <c r="OBF85" s="192"/>
      <c r="OBJ85" s="192"/>
      <c r="OBN85" s="192"/>
      <c r="OBR85" s="192"/>
      <c r="OBV85" s="192"/>
      <c r="OBZ85" s="192"/>
      <c r="OCD85" s="192"/>
      <c r="OCH85" s="192"/>
      <c r="OCL85" s="192"/>
      <c r="OCP85" s="192"/>
      <c r="OCT85" s="192"/>
      <c r="OCX85" s="192"/>
      <c r="ODB85" s="192"/>
      <c r="ODF85" s="192"/>
      <c r="ODJ85" s="192"/>
      <c r="ODN85" s="192"/>
      <c r="ODR85" s="192"/>
      <c r="ODV85" s="192"/>
      <c r="ODZ85" s="192"/>
      <c r="OED85" s="192"/>
      <c r="OEH85" s="192"/>
      <c r="OEL85" s="192"/>
      <c r="OEP85" s="192"/>
      <c r="OET85" s="192"/>
      <c r="OEX85" s="192"/>
      <c r="OFB85" s="192"/>
      <c r="OFF85" s="192"/>
      <c r="OFJ85" s="192"/>
      <c r="OFN85" s="192"/>
      <c r="OFR85" s="192"/>
      <c r="OFV85" s="192"/>
      <c r="OFZ85" s="192"/>
      <c r="OGD85" s="192"/>
      <c r="OGH85" s="192"/>
      <c r="OGL85" s="192"/>
      <c r="OGP85" s="192"/>
      <c r="OGT85" s="192"/>
      <c r="OGX85" s="192"/>
      <c r="OHB85" s="192"/>
      <c r="OHF85" s="192"/>
      <c r="OHJ85" s="192"/>
      <c r="OHN85" s="192"/>
      <c r="OHR85" s="192"/>
      <c r="OHV85" s="192"/>
      <c r="OHZ85" s="192"/>
      <c r="OID85" s="192"/>
      <c r="OIH85" s="192"/>
      <c r="OIL85" s="192"/>
      <c r="OIP85" s="192"/>
      <c r="OIT85" s="192"/>
      <c r="OIX85" s="192"/>
      <c r="OJB85" s="192"/>
      <c r="OJF85" s="192"/>
      <c r="OJJ85" s="192"/>
      <c r="OJN85" s="192"/>
      <c r="OJR85" s="192"/>
      <c r="OJV85" s="192"/>
      <c r="OJZ85" s="192"/>
      <c r="OKD85" s="192"/>
      <c r="OKH85" s="192"/>
      <c r="OKL85" s="192"/>
      <c r="OKP85" s="192"/>
      <c r="OKT85" s="192"/>
      <c r="OKX85" s="192"/>
      <c r="OLB85" s="192"/>
      <c r="OLF85" s="192"/>
      <c r="OLJ85" s="192"/>
      <c r="OLN85" s="192"/>
      <c r="OLR85" s="192"/>
      <c r="OLV85" s="192"/>
      <c r="OLZ85" s="192"/>
      <c r="OMD85" s="192"/>
      <c r="OMH85" s="192"/>
      <c r="OML85" s="192"/>
      <c r="OMP85" s="192"/>
      <c r="OMT85" s="192"/>
      <c r="OMX85" s="192"/>
      <c r="ONB85" s="192"/>
      <c r="ONF85" s="192"/>
      <c r="ONJ85" s="192"/>
      <c r="ONN85" s="192"/>
      <c r="ONR85" s="192"/>
      <c r="ONV85" s="192"/>
      <c r="ONZ85" s="192"/>
      <c r="OOD85" s="192"/>
      <c r="OOH85" s="192"/>
      <c r="OOL85" s="192"/>
      <c r="OOP85" s="192"/>
      <c r="OOT85" s="192"/>
      <c r="OOX85" s="192"/>
      <c r="OPB85" s="192"/>
      <c r="OPF85" s="192"/>
      <c r="OPJ85" s="192"/>
      <c r="OPN85" s="192"/>
      <c r="OPR85" s="192"/>
      <c r="OPV85" s="192"/>
      <c r="OPZ85" s="192"/>
      <c r="OQD85" s="192"/>
      <c r="OQH85" s="192"/>
      <c r="OQL85" s="192"/>
      <c r="OQP85" s="192"/>
      <c r="OQT85" s="192"/>
      <c r="OQX85" s="192"/>
      <c r="ORB85" s="192"/>
      <c r="ORF85" s="192"/>
      <c r="ORJ85" s="192"/>
      <c r="ORN85" s="192"/>
      <c r="ORR85" s="192"/>
      <c r="ORV85" s="192"/>
      <c r="ORZ85" s="192"/>
      <c r="OSD85" s="192"/>
      <c r="OSH85" s="192"/>
      <c r="OSL85" s="192"/>
      <c r="OSP85" s="192"/>
      <c r="OST85" s="192"/>
      <c r="OSX85" s="192"/>
      <c r="OTB85" s="192"/>
      <c r="OTF85" s="192"/>
      <c r="OTJ85" s="192"/>
      <c r="OTN85" s="192"/>
      <c r="OTR85" s="192"/>
      <c r="OTV85" s="192"/>
      <c r="OTZ85" s="192"/>
      <c r="OUD85" s="192"/>
      <c r="OUH85" s="192"/>
      <c r="OUL85" s="192"/>
      <c r="OUP85" s="192"/>
      <c r="OUT85" s="192"/>
      <c r="OUX85" s="192"/>
      <c r="OVB85" s="192"/>
      <c r="OVF85" s="192"/>
      <c r="OVJ85" s="192"/>
      <c r="OVN85" s="192"/>
      <c r="OVR85" s="192"/>
      <c r="OVV85" s="192"/>
      <c r="OVZ85" s="192"/>
      <c r="OWD85" s="192"/>
      <c r="OWH85" s="192"/>
      <c r="OWL85" s="192"/>
      <c r="OWP85" s="192"/>
      <c r="OWT85" s="192"/>
      <c r="OWX85" s="192"/>
      <c r="OXB85" s="192"/>
      <c r="OXF85" s="192"/>
      <c r="OXJ85" s="192"/>
      <c r="OXN85" s="192"/>
      <c r="OXR85" s="192"/>
      <c r="OXV85" s="192"/>
      <c r="OXZ85" s="192"/>
      <c r="OYD85" s="192"/>
      <c r="OYH85" s="192"/>
      <c r="OYL85" s="192"/>
      <c r="OYP85" s="192"/>
      <c r="OYT85" s="192"/>
      <c r="OYX85" s="192"/>
      <c r="OZB85" s="192"/>
      <c r="OZF85" s="192"/>
      <c r="OZJ85" s="192"/>
      <c r="OZN85" s="192"/>
      <c r="OZR85" s="192"/>
      <c r="OZV85" s="192"/>
      <c r="OZZ85" s="192"/>
      <c r="PAD85" s="192"/>
      <c r="PAH85" s="192"/>
      <c r="PAL85" s="192"/>
      <c r="PAP85" s="192"/>
      <c r="PAT85" s="192"/>
      <c r="PAX85" s="192"/>
      <c r="PBB85" s="192"/>
      <c r="PBF85" s="192"/>
      <c r="PBJ85" s="192"/>
      <c r="PBN85" s="192"/>
      <c r="PBR85" s="192"/>
      <c r="PBV85" s="192"/>
      <c r="PBZ85" s="192"/>
      <c r="PCD85" s="192"/>
      <c r="PCH85" s="192"/>
      <c r="PCL85" s="192"/>
      <c r="PCP85" s="192"/>
      <c r="PCT85" s="192"/>
      <c r="PCX85" s="192"/>
      <c r="PDB85" s="192"/>
      <c r="PDF85" s="192"/>
      <c r="PDJ85" s="192"/>
      <c r="PDN85" s="192"/>
      <c r="PDR85" s="192"/>
      <c r="PDV85" s="192"/>
      <c r="PDZ85" s="192"/>
      <c r="PED85" s="192"/>
      <c r="PEH85" s="192"/>
      <c r="PEL85" s="192"/>
      <c r="PEP85" s="192"/>
      <c r="PET85" s="192"/>
      <c r="PEX85" s="192"/>
      <c r="PFB85" s="192"/>
      <c r="PFF85" s="192"/>
      <c r="PFJ85" s="192"/>
      <c r="PFN85" s="192"/>
      <c r="PFR85" s="192"/>
      <c r="PFV85" s="192"/>
      <c r="PFZ85" s="192"/>
      <c r="PGD85" s="192"/>
      <c r="PGH85" s="192"/>
      <c r="PGL85" s="192"/>
      <c r="PGP85" s="192"/>
      <c r="PGT85" s="192"/>
      <c r="PGX85" s="192"/>
      <c r="PHB85" s="192"/>
      <c r="PHF85" s="192"/>
      <c r="PHJ85" s="192"/>
      <c r="PHN85" s="192"/>
      <c r="PHR85" s="192"/>
      <c r="PHV85" s="192"/>
      <c r="PHZ85" s="192"/>
      <c r="PID85" s="192"/>
      <c r="PIH85" s="192"/>
      <c r="PIL85" s="192"/>
      <c r="PIP85" s="192"/>
      <c r="PIT85" s="192"/>
      <c r="PIX85" s="192"/>
      <c r="PJB85" s="192"/>
      <c r="PJF85" s="192"/>
      <c r="PJJ85" s="192"/>
      <c r="PJN85" s="192"/>
      <c r="PJR85" s="192"/>
      <c r="PJV85" s="192"/>
      <c r="PJZ85" s="192"/>
      <c r="PKD85" s="192"/>
      <c r="PKH85" s="192"/>
      <c r="PKL85" s="192"/>
      <c r="PKP85" s="192"/>
      <c r="PKT85" s="192"/>
      <c r="PKX85" s="192"/>
      <c r="PLB85" s="192"/>
      <c r="PLF85" s="192"/>
      <c r="PLJ85" s="192"/>
      <c r="PLN85" s="192"/>
      <c r="PLR85" s="192"/>
      <c r="PLV85" s="192"/>
      <c r="PLZ85" s="192"/>
      <c r="PMD85" s="192"/>
      <c r="PMH85" s="192"/>
      <c r="PML85" s="192"/>
      <c r="PMP85" s="192"/>
      <c r="PMT85" s="192"/>
      <c r="PMX85" s="192"/>
      <c r="PNB85" s="192"/>
      <c r="PNF85" s="192"/>
      <c r="PNJ85" s="192"/>
      <c r="PNN85" s="192"/>
      <c r="PNR85" s="192"/>
      <c r="PNV85" s="192"/>
      <c r="PNZ85" s="192"/>
      <c r="POD85" s="192"/>
      <c r="POH85" s="192"/>
      <c r="POL85" s="192"/>
      <c r="POP85" s="192"/>
      <c r="POT85" s="192"/>
      <c r="POX85" s="192"/>
      <c r="PPB85" s="192"/>
      <c r="PPF85" s="192"/>
      <c r="PPJ85" s="192"/>
      <c r="PPN85" s="192"/>
      <c r="PPR85" s="192"/>
      <c r="PPV85" s="192"/>
      <c r="PPZ85" s="192"/>
      <c r="PQD85" s="192"/>
      <c r="PQH85" s="192"/>
      <c r="PQL85" s="192"/>
      <c r="PQP85" s="192"/>
      <c r="PQT85" s="192"/>
      <c r="PQX85" s="192"/>
      <c r="PRB85" s="192"/>
      <c r="PRF85" s="192"/>
      <c r="PRJ85" s="192"/>
      <c r="PRN85" s="192"/>
      <c r="PRR85" s="192"/>
      <c r="PRV85" s="192"/>
      <c r="PRZ85" s="192"/>
      <c r="PSD85" s="192"/>
      <c r="PSH85" s="192"/>
      <c r="PSL85" s="192"/>
      <c r="PSP85" s="192"/>
      <c r="PST85" s="192"/>
      <c r="PSX85" s="192"/>
      <c r="PTB85" s="192"/>
      <c r="PTF85" s="192"/>
      <c r="PTJ85" s="192"/>
      <c r="PTN85" s="192"/>
      <c r="PTR85" s="192"/>
      <c r="PTV85" s="192"/>
      <c r="PTZ85" s="192"/>
      <c r="PUD85" s="192"/>
      <c r="PUH85" s="192"/>
      <c r="PUL85" s="192"/>
      <c r="PUP85" s="192"/>
      <c r="PUT85" s="192"/>
      <c r="PUX85" s="192"/>
      <c r="PVB85" s="192"/>
      <c r="PVF85" s="192"/>
      <c r="PVJ85" s="192"/>
      <c r="PVN85" s="192"/>
      <c r="PVR85" s="192"/>
      <c r="PVV85" s="192"/>
      <c r="PVZ85" s="192"/>
      <c r="PWD85" s="192"/>
      <c r="PWH85" s="192"/>
      <c r="PWL85" s="192"/>
      <c r="PWP85" s="192"/>
      <c r="PWT85" s="192"/>
      <c r="PWX85" s="192"/>
      <c r="PXB85" s="192"/>
      <c r="PXF85" s="192"/>
      <c r="PXJ85" s="192"/>
      <c r="PXN85" s="192"/>
      <c r="PXR85" s="192"/>
      <c r="PXV85" s="192"/>
      <c r="PXZ85" s="192"/>
      <c r="PYD85" s="192"/>
      <c r="PYH85" s="192"/>
      <c r="PYL85" s="192"/>
      <c r="PYP85" s="192"/>
      <c r="PYT85" s="192"/>
      <c r="PYX85" s="192"/>
      <c r="PZB85" s="192"/>
      <c r="PZF85" s="192"/>
      <c r="PZJ85" s="192"/>
      <c r="PZN85" s="192"/>
      <c r="PZR85" s="192"/>
      <c r="PZV85" s="192"/>
      <c r="PZZ85" s="192"/>
      <c r="QAD85" s="192"/>
      <c r="QAH85" s="192"/>
      <c r="QAL85" s="192"/>
      <c r="QAP85" s="192"/>
      <c r="QAT85" s="192"/>
      <c r="QAX85" s="192"/>
      <c r="QBB85" s="192"/>
      <c r="QBF85" s="192"/>
      <c r="QBJ85" s="192"/>
      <c r="QBN85" s="192"/>
      <c r="QBR85" s="192"/>
      <c r="QBV85" s="192"/>
      <c r="QBZ85" s="192"/>
      <c r="QCD85" s="192"/>
      <c r="QCH85" s="192"/>
      <c r="QCL85" s="192"/>
      <c r="QCP85" s="192"/>
      <c r="QCT85" s="192"/>
      <c r="QCX85" s="192"/>
      <c r="QDB85" s="192"/>
      <c r="QDF85" s="192"/>
      <c r="QDJ85" s="192"/>
      <c r="QDN85" s="192"/>
      <c r="QDR85" s="192"/>
      <c r="QDV85" s="192"/>
      <c r="QDZ85" s="192"/>
      <c r="QED85" s="192"/>
      <c r="QEH85" s="192"/>
      <c r="QEL85" s="192"/>
      <c r="QEP85" s="192"/>
      <c r="QET85" s="192"/>
      <c r="QEX85" s="192"/>
      <c r="QFB85" s="192"/>
      <c r="QFF85" s="192"/>
      <c r="QFJ85" s="192"/>
      <c r="QFN85" s="192"/>
      <c r="QFR85" s="192"/>
      <c r="QFV85" s="192"/>
      <c r="QFZ85" s="192"/>
      <c r="QGD85" s="192"/>
      <c r="QGH85" s="192"/>
      <c r="QGL85" s="192"/>
      <c r="QGP85" s="192"/>
      <c r="QGT85" s="192"/>
      <c r="QGX85" s="192"/>
      <c r="QHB85" s="192"/>
      <c r="QHF85" s="192"/>
      <c r="QHJ85" s="192"/>
      <c r="QHN85" s="192"/>
      <c r="QHR85" s="192"/>
      <c r="QHV85" s="192"/>
      <c r="QHZ85" s="192"/>
      <c r="QID85" s="192"/>
      <c r="QIH85" s="192"/>
      <c r="QIL85" s="192"/>
      <c r="QIP85" s="192"/>
      <c r="QIT85" s="192"/>
      <c r="QIX85" s="192"/>
      <c r="QJB85" s="192"/>
      <c r="QJF85" s="192"/>
      <c r="QJJ85" s="192"/>
      <c r="QJN85" s="192"/>
      <c r="QJR85" s="192"/>
      <c r="QJV85" s="192"/>
      <c r="QJZ85" s="192"/>
      <c r="QKD85" s="192"/>
      <c r="QKH85" s="192"/>
      <c r="QKL85" s="192"/>
      <c r="QKP85" s="192"/>
      <c r="QKT85" s="192"/>
      <c r="QKX85" s="192"/>
      <c r="QLB85" s="192"/>
      <c r="QLF85" s="192"/>
      <c r="QLJ85" s="192"/>
      <c r="QLN85" s="192"/>
      <c r="QLR85" s="192"/>
      <c r="QLV85" s="192"/>
      <c r="QLZ85" s="192"/>
      <c r="QMD85" s="192"/>
      <c r="QMH85" s="192"/>
      <c r="QML85" s="192"/>
      <c r="QMP85" s="192"/>
      <c r="QMT85" s="192"/>
      <c r="QMX85" s="192"/>
      <c r="QNB85" s="192"/>
      <c r="QNF85" s="192"/>
      <c r="QNJ85" s="192"/>
      <c r="QNN85" s="192"/>
      <c r="QNR85" s="192"/>
      <c r="QNV85" s="192"/>
      <c r="QNZ85" s="192"/>
      <c r="QOD85" s="192"/>
      <c r="QOH85" s="192"/>
      <c r="QOL85" s="192"/>
      <c r="QOP85" s="192"/>
      <c r="QOT85" s="192"/>
      <c r="QOX85" s="192"/>
      <c r="QPB85" s="192"/>
      <c r="QPF85" s="192"/>
      <c r="QPJ85" s="192"/>
      <c r="QPN85" s="192"/>
      <c r="QPR85" s="192"/>
      <c r="QPV85" s="192"/>
      <c r="QPZ85" s="192"/>
      <c r="QQD85" s="192"/>
      <c r="QQH85" s="192"/>
      <c r="QQL85" s="192"/>
      <c r="QQP85" s="192"/>
      <c r="QQT85" s="192"/>
      <c r="QQX85" s="192"/>
      <c r="QRB85" s="192"/>
      <c r="QRF85" s="192"/>
      <c r="QRJ85" s="192"/>
      <c r="QRN85" s="192"/>
      <c r="QRR85" s="192"/>
      <c r="QRV85" s="192"/>
      <c r="QRZ85" s="192"/>
      <c r="QSD85" s="192"/>
      <c r="QSH85" s="192"/>
      <c r="QSL85" s="192"/>
      <c r="QSP85" s="192"/>
      <c r="QST85" s="192"/>
      <c r="QSX85" s="192"/>
      <c r="QTB85" s="192"/>
      <c r="QTF85" s="192"/>
      <c r="QTJ85" s="192"/>
      <c r="QTN85" s="192"/>
      <c r="QTR85" s="192"/>
      <c r="QTV85" s="192"/>
      <c r="QTZ85" s="192"/>
      <c r="QUD85" s="192"/>
      <c r="QUH85" s="192"/>
      <c r="QUL85" s="192"/>
      <c r="QUP85" s="192"/>
      <c r="QUT85" s="192"/>
      <c r="QUX85" s="192"/>
      <c r="QVB85" s="192"/>
      <c r="QVF85" s="192"/>
      <c r="QVJ85" s="192"/>
      <c r="QVN85" s="192"/>
      <c r="QVR85" s="192"/>
      <c r="QVV85" s="192"/>
      <c r="QVZ85" s="192"/>
      <c r="QWD85" s="192"/>
      <c r="QWH85" s="192"/>
      <c r="QWL85" s="192"/>
      <c r="QWP85" s="192"/>
      <c r="QWT85" s="192"/>
      <c r="QWX85" s="192"/>
      <c r="QXB85" s="192"/>
      <c r="QXF85" s="192"/>
      <c r="QXJ85" s="192"/>
      <c r="QXN85" s="192"/>
      <c r="QXR85" s="192"/>
      <c r="QXV85" s="192"/>
      <c r="QXZ85" s="192"/>
      <c r="QYD85" s="192"/>
      <c r="QYH85" s="192"/>
      <c r="QYL85" s="192"/>
      <c r="QYP85" s="192"/>
      <c r="QYT85" s="192"/>
      <c r="QYX85" s="192"/>
      <c r="QZB85" s="192"/>
      <c r="QZF85" s="192"/>
      <c r="QZJ85" s="192"/>
      <c r="QZN85" s="192"/>
      <c r="QZR85" s="192"/>
      <c r="QZV85" s="192"/>
      <c r="QZZ85" s="192"/>
      <c r="RAD85" s="192"/>
      <c r="RAH85" s="192"/>
      <c r="RAL85" s="192"/>
      <c r="RAP85" s="192"/>
      <c r="RAT85" s="192"/>
      <c r="RAX85" s="192"/>
      <c r="RBB85" s="192"/>
      <c r="RBF85" s="192"/>
      <c r="RBJ85" s="192"/>
      <c r="RBN85" s="192"/>
      <c r="RBR85" s="192"/>
      <c r="RBV85" s="192"/>
      <c r="RBZ85" s="192"/>
      <c r="RCD85" s="192"/>
      <c r="RCH85" s="192"/>
      <c r="RCL85" s="192"/>
      <c r="RCP85" s="192"/>
      <c r="RCT85" s="192"/>
      <c r="RCX85" s="192"/>
      <c r="RDB85" s="192"/>
      <c r="RDF85" s="192"/>
      <c r="RDJ85" s="192"/>
      <c r="RDN85" s="192"/>
      <c r="RDR85" s="192"/>
      <c r="RDV85" s="192"/>
      <c r="RDZ85" s="192"/>
      <c r="RED85" s="192"/>
      <c r="REH85" s="192"/>
      <c r="REL85" s="192"/>
      <c r="REP85" s="192"/>
      <c r="RET85" s="192"/>
      <c r="REX85" s="192"/>
      <c r="RFB85" s="192"/>
      <c r="RFF85" s="192"/>
      <c r="RFJ85" s="192"/>
      <c r="RFN85" s="192"/>
      <c r="RFR85" s="192"/>
      <c r="RFV85" s="192"/>
      <c r="RFZ85" s="192"/>
      <c r="RGD85" s="192"/>
      <c r="RGH85" s="192"/>
      <c r="RGL85" s="192"/>
      <c r="RGP85" s="192"/>
      <c r="RGT85" s="192"/>
      <c r="RGX85" s="192"/>
      <c r="RHB85" s="192"/>
      <c r="RHF85" s="192"/>
      <c r="RHJ85" s="192"/>
      <c r="RHN85" s="192"/>
      <c r="RHR85" s="192"/>
      <c r="RHV85" s="192"/>
      <c r="RHZ85" s="192"/>
      <c r="RID85" s="192"/>
      <c r="RIH85" s="192"/>
      <c r="RIL85" s="192"/>
      <c r="RIP85" s="192"/>
      <c r="RIT85" s="192"/>
      <c r="RIX85" s="192"/>
      <c r="RJB85" s="192"/>
      <c r="RJF85" s="192"/>
      <c r="RJJ85" s="192"/>
      <c r="RJN85" s="192"/>
      <c r="RJR85" s="192"/>
      <c r="RJV85" s="192"/>
      <c r="RJZ85" s="192"/>
      <c r="RKD85" s="192"/>
      <c r="RKH85" s="192"/>
      <c r="RKL85" s="192"/>
      <c r="RKP85" s="192"/>
      <c r="RKT85" s="192"/>
      <c r="RKX85" s="192"/>
      <c r="RLB85" s="192"/>
      <c r="RLF85" s="192"/>
      <c r="RLJ85" s="192"/>
      <c r="RLN85" s="192"/>
      <c r="RLR85" s="192"/>
      <c r="RLV85" s="192"/>
      <c r="RLZ85" s="192"/>
      <c r="RMD85" s="192"/>
      <c r="RMH85" s="192"/>
      <c r="RML85" s="192"/>
      <c r="RMP85" s="192"/>
      <c r="RMT85" s="192"/>
      <c r="RMX85" s="192"/>
      <c r="RNB85" s="192"/>
      <c r="RNF85" s="192"/>
      <c r="RNJ85" s="192"/>
      <c r="RNN85" s="192"/>
      <c r="RNR85" s="192"/>
      <c r="RNV85" s="192"/>
      <c r="RNZ85" s="192"/>
      <c r="ROD85" s="192"/>
      <c r="ROH85" s="192"/>
      <c r="ROL85" s="192"/>
      <c r="ROP85" s="192"/>
      <c r="ROT85" s="192"/>
      <c r="ROX85" s="192"/>
      <c r="RPB85" s="192"/>
      <c r="RPF85" s="192"/>
      <c r="RPJ85" s="192"/>
      <c r="RPN85" s="192"/>
      <c r="RPR85" s="192"/>
      <c r="RPV85" s="192"/>
      <c r="RPZ85" s="192"/>
      <c r="RQD85" s="192"/>
      <c r="RQH85" s="192"/>
      <c r="RQL85" s="192"/>
      <c r="RQP85" s="192"/>
      <c r="RQT85" s="192"/>
      <c r="RQX85" s="192"/>
      <c r="RRB85" s="192"/>
      <c r="RRF85" s="192"/>
      <c r="RRJ85" s="192"/>
      <c r="RRN85" s="192"/>
      <c r="RRR85" s="192"/>
      <c r="RRV85" s="192"/>
      <c r="RRZ85" s="192"/>
      <c r="RSD85" s="192"/>
      <c r="RSH85" s="192"/>
      <c r="RSL85" s="192"/>
      <c r="RSP85" s="192"/>
      <c r="RST85" s="192"/>
      <c r="RSX85" s="192"/>
      <c r="RTB85" s="192"/>
      <c r="RTF85" s="192"/>
      <c r="RTJ85" s="192"/>
      <c r="RTN85" s="192"/>
      <c r="RTR85" s="192"/>
      <c r="RTV85" s="192"/>
      <c r="RTZ85" s="192"/>
      <c r="RUD85" s="192"/>
      <c r="RUH85" s="192"/>
      <c r="RUL85" s="192"/>
      <c r="RUP85" s="192"/>
      <c r="RUT85" s="192"/>
      <c r="RUX85" s="192"/>
      <c r="RVB85" s="192"/>
      <c r="RVF85" s="192"/>
      <c r="RVJ85" s="192"/>
      <c r="RVN85" s="192"/>
      <c r="RVR85" s="192"/>
      <c r="RVV85" s="192"/>
      <c r="RVZ85" s="192"/>
      <c r="RWD85" s="192"/>
      <c r="RWH85" s="192"/>
      <c r="RWL85" s="192"/>
      <c r="RWP85" s="192"/>
      <c r="RWT85" s="192"/>
      <c r="RWX85" s="192"/>
      <c r="RXB85" s="192"/>
      <c r="RXF85" s="192"/>
      <c r="RXJ85" s="192"/>
      <c r="RXN85" s="192"/>
      <c r="RXR85" s="192"/>
      <c r="RXV85" s="192"/>
      <c r="RXZ85" s="192"/>
      <c r="RYD85" s="192"/>
      <c r="RYH85" s="192"/>
      <c r="RYL85" s="192"/>
      <c r="RYP85" s="192"/>
      <c r="RYT85" s="192"/>
      <c r="RYX85" s="192"/>
      <c r="RZB85" s="192"/>
      <c r="RZF85" s="192"/>
      <c r="RZJ85" s="192"/>
      <c r="RZN85" s="192"/>
      <c r="RZR85" s="192"/>
      <c r="RZV85" s="192"/>
      <c r="RZZ85" s="192"/>
      <c r="SAD85" s="192"/>
      <c r="SAH85" s="192"/>
      <c r="SAL85" s="192"/>
      <c r="SAP85" s="192"/>
      <c r="SAT85" s="192"/>
      <c r="SAX85" s="192"/>
      <c r="SBB85" s="192"/>
      <c r="SBF85" s="192"/>
      <c r="SBJ85" s="192"/>
      <c r="SBN85" s="192"/>
      <c r="SBR85" s="192"/>
      <c r="SBV85" s="192"/>
      <c r="SBZ85" s="192"/>
      <c r="SCD85" s="192"/>
      <c r="SCH85" s="192"/>
      <c r="SCL85" s="192"/>
      <c r="SCP85" s="192"/>
      <c r="SCT85" s="192"/>
      <c r="SCX85" s="192"/>
      <c r="SDB85" s="192"/>
      <c r="SDF85" s="192"/>
      <c r="SDJ85" s="192"/>
      <c r="SDN85" s="192"/>
      <c r="SDR85" s="192"/>
      <c r="SDV85" s="192"/>
      <c r="SDZ85" s="192"/>
      <c r="SED85" s="192"/>
      <c r="SEH85" s="192"/>
      <c r="SEL85" s="192"/>
      <c r="SEP85" s="192"/>
      <c r="SET85" s="192"/>
      <c r="SEX85" s="192"/>
      <c r="SFB85" s="192"/>
      <c r="SFF85" s="192"/>
      <c r="SFJ85" s="192"/>
      <c r="SFN85" s="192"/>
      <c r="SFR85" s="192"/>
      <c r="SFV85" s="192"/>
      <c r="SFZ85" s="192"/>
      <c r="SGD85" s="192"/>
      <c r="SGH85" s="192"/>
      <c r="SGL85" s="192"/>
      <c r="SGP85" s="192"/>
      <c r="SGT85" s="192"/>
      <c r="SGX85" s="192"/>
      <c r="SHB85" s="192"/>
      <c r="SHF85" s="192"/>
      <c r="SHJ85" s="192"/>
      <c r="SHN85" s="192"/>
      <c r="SHR85" s="192"/>
      <c r="SHV85" s="192"/>
      <c r="SHZ85" s="192"/>
      <c r="SID85" s="192"/>
      <c r="SIH85" s="192"/>
      <c r="SIL85" s="192"/>
      <c r="SIP85" s="192"/>
      <c r="SIT85" s="192"/>
      <c r="SIX85" s="192"/>
      <c r="SJB85" s="192"/>
      <c r="SJF85" s="192"/>
      <c r="SJJ85" s="192"/>
      <c r="SJN85" s="192"/>
      <c r="SJR85" s="192"/>
      <c r="SJV85" s="192"/>
      <c r="SJZ85" s="192"/>
      <c r="SKD85" s="192"/>
      <c r="SKH85" s="192"/>
      <c r="SKL85" s="192"/>
      <c r="SKP85" s="192"/>
      <c r="SKT85" s="192"/>
      <c r="SKX85" s="192"/>
      <c r="SLB85" s="192"/>
      <c r="SLF85" s="192"/>
      <c r="SLJ85" s="192"/>
      <c r="SLN85" s="192"/>
      <c r="SLR85" s="192"/>
      <c r="SLV85" s="192"/>
      <c r="SLZ85" s="192"/>
      <c r="SMD85" s="192"/>
      <c r="SMH85" s="192"/>
      <c r="SML85" s="192"/>
      <c r="SMP85" s="192"/>
      <c r="SMT85" s="192"/>
      <c r="SMX85" s="192"/>
      <c r="SNB85" s="192"/>
      <c r="SNF85" s="192"/>
      <c r="SNJ85" s="192"/>
      <c r="SNN85" s="192"/>
      <c r="SNR85" s="192"/>
      <c r="SNV85" s="192"/>
      <c r="SNZ85" s="192"/>
      <c r="SOD85" s="192"/>
      <c r="SOH85" s="192"/>
      <c r="SOL85" s="192"/>
      <c r="SOP85" s="192"/>
      <c r="SOT85" s="192"/>
      <c r="SOX85" s="192"/>
      <c r="SPB85" s="192"/>
      <c r="SPF85" s="192"/>
      <c r="SPJ85" s="192"/>
      <c r="SPN85" s="192"/>
      <c r="SPR85" s="192"/>
      <c r="SPV85" s="192"/>
      <c r="SPZ85" s="192"/>
      <c r="SQD85" s="192"/>
      <c r="SQH85" s="192"/>
      <c r="SQL85" s="192"/>
      <c r="SQP85" s="192"/>
      <c r="SQT85" s="192"/>
      <c r="SQX85" s="192"/>
      <c r="SRB85" s="192"/>
      <c r="SRF85" s="192"/>
      <c r="SRJ85" s="192"/>
      <c r="SRN85" s="192"/>
      <c r="SRR85" s="192"/>
      <c r="SRV85" s="192"/>
      <c r="SRZ85" s="192"/>
      <c r="SSD85" s="192"/>
      <c r="SSH85" s="192"/>
      <c r="SSL85" s="192"/>
      <c r="SSP85" s="192"/>
      <c r="SST85" s="192"/>
      <c r="SSX85" s="192"/>
      <c r="STB85" s="192"/>
      <c r="STF85" s="192"/>
      <c r="STJ85" s="192"/>
      <c r="STN85" s="192"/>
      <c r="STR85" s="192"/>
      <c r="STV85" s="192"/>
      <c r="STZ85" s="192"/>
      <c r="SUD85" s="192"/>
      <c r="SUH85" s="192"/>
      <c r="SUL85" s="192"/>
      <c r="SUP85" s="192"/>
      <c r="SUT85" s="192"/>
      <c r="SUX85" s="192"/>
      <c r="SVB85" s="192"/>
      <c r="SVF85" s="192"/>
      <c r="SVJ85" s="192"/>
      <c r="SVN85" s="192"/>
      <c r="SVR85" s="192"/>
      <c r="SVV85" s="192"/>
      <c r="SVZ85" s="192"/>
      <c r="SWD85" s="192"/>
      <c r="SWH85" s="192"/>
      <c r="SWL85" s="192"/>
      <c r="SWP85" s="192"/>
      <c r="SWT85" s="192"/>
      <c r="SWX85" s="192"/>
      <c r="SXB85" s="192"/>
      <c r="SXF85" s="192"/>
      <c r="SXJ85" s="192"/>
      <c r="SXN85" s="192"/>
      <c r="SXR85" s="192"/>
      <c r="SXV85" s="192"/>
      <c r="SXZ85" s="192"/>
      <c r="SYD85" s="192"/>
      <c r="SYH85" s="192"/>
      <c r="SYL85" s="192"/>
      <c r="SYP85" s="192"/>
      <c r="SYT85" s="192"/>
      <c r="SYX85" s="192"/>
      <c r="SZB85" s="192"/>
      <c r="SZF85" s="192"/>
      <c r="SZJ85" s="192"/>
      <c r="SZN85" s="192"/>
      <c r="SZR85" s="192"/>
      <c r="SZV85" s="192"/>
      <c r="SZZ85" s="192"/>
      <c r="TAD85" s="192"/>
      <c r="TAH85" s="192"/>
      <c r="TAL85" s="192"/>
      <c r="TAP85" s="192"/>
      <c r="TAT85" s="192"/>
      <c r="TAX85" s="192"/>
      <c r="TBB85" s="192"/>
      <c r="TBF85" s="192"/>
      <c r="TBJ85" s="192"/>
      <c r="TBN85" s="192"/>
      <c r="TBR85" s="192"/>
      <c r="TBV85" s="192"/>
      <c r="TBZ85" s="192"/>
      <c r="TCD85" s="192"/>
      <c r="TCH85" s="192"/>
      <c r="TCL85" s="192"/>
      <c r="TCP85" s="192"/>
      <c r="TCT85" s="192"/>
      <c r="TCX85" s="192"/>
      <c r="TDB85" s="192"/>
      <c r="TDF85" s="192"/>
      <c r="TDJ85" s="192"/>
      <c r="TDN85" s="192"/>
      <c r="TDR85" s="192"/>
      <c r="TDV85" s="192"/>
      <c r="TDZ85" s="192"/>
      <c r="TED85" s="192"/>
      <c r="TEH85" s="192"/>
      <c r="TEL85" s="192"/>
      <c r="TEP85" s="192"/>
      <c r="TET85" s="192"/>
      <c r="TEX85" s="192"/>
      <c r="TFB85" s="192"/>
      <c r="TFF85" s="192"/>
      <c r="TFJ85" s="192"/>
      <c r="TFN85" s="192"/>
      <c r="TFR85" s="192"/>
      <c r="TFV85" s="192"/>
      <c r="TFZ85" s="192"/>
      <c r="TGD85" s="192"/>
      <c r="TGH85" s="192"/>
      <c r="TGL85" s="192"/>
      <c r="TGP85" s="192"/>
      <c r="TGT85" s="192"/>
      <c r="TGX85" s="192"/>
      <c r="THB85" s="192"/>
      <c r="THF85" s="192"/>
      <c r="THJ85" s="192"/>
      <c r="THN85" s="192"/>
      <c r="THR85" s="192"/>
      <c r="THV85" s="192"/>
      <c r="THZ85" s="192"/>
      <c r="TID85" s="192"/>
      <c r="TIH85" s="192"/>
      <c r="TIL85" s="192"/>
      <c r="TIP85" s="192"/>
      <c r="TIT85" s="192"/>
      <c r="TIX85" s="192"/>
      <c r="TJB85" s="192"/>
      <c r="TJF85" s="192"/>
      <c r="TJJ85" s="192"/>
      <c r="TJN85" s="192"/>
      <c r="TJR85" s="192"/>
      <c r="TJV85" s="192"/>
      <c r="TJZ85" s="192"/>
      <c r="TKD85" s="192"/>
      <c r="TKH85" s="192"/>
      <c r="TKL85" s="192"/>
      <c r="TKP85" s="192"/>
      <c r="TKT85" s="192"/>
      <c r="TKX85" s="192"/>
      <c r="TLB85" s="192"/>
      <c r="TLF85" s="192"/>
      <c r="TLJ85" s="192"/>
      <c r="TLN85" s="192"/>
      <c r="TLR85" s="192"/>
      <c r="TLV85" s="192"/>
      <c r="TLZ85" s="192"/>
      <c r="TMD85" s="192"/>
      <c r="TMH85" s="192"/>
      <c r="TML85" s="192"/>
      <c r="TMP85" s="192"/>
      <c r="TMT85" s="192"/>
      <c r="TMX85" s="192"/>
      <c r="TNB85" s="192"/>
      <c r="TNF85" s="192"/>
      <c r="TNJ85" s="192"/>
      <c r="TNN85" s="192"/>
      <c r="TNR85" s="192"/>
      <c r="TNV85" s="192"/>
      <c r="TNZ85" s="192"/>
      <c r="TOD85" s="192"/>
      <c r="TOH85" s="192"/>
      <c r="TOL85" s="192"/>
      <c r="TOP85" s="192"/>
      <c r="TOT85" s="192"/>
      <c r="TOX85" s="192"/>
      <c r="TPB85" s="192"/>
      <c r="TPF85" s="192"/>
      <c r="TPJ85" s="192"/>
      <c r="TPN85" s="192"/>
      <c r="TPR85" s="192"/>
      <c r="TPV85" s="192"/>
      <c r="TPZ85" s="192"/>
      <c r="TQD85" s="192"/>
      <c r="TQH85" s="192"/>
      <c r="TQL85" s="192"/>
      <c r="TQP85" s="192"/>
      <c r="TQT85" s="192"/>
      <c r="TQX85" s="192"/>
      <c r="TRB85" s="192"/>
      <c r="TRF85" s="192"/>
      <c r="TRJ85" s="192"/>
      <c r="TRN85" s="192"/>
      <c r="TRR85" s="192"/>
      <c r="TRV85" s="192"/>
      <c r="TRZ85" s="192"/>
      <c r="TSD85" s="192"/>
      <c r="TSH85" s="192"/>
      <c r="TSL85" s="192"/>
      <c r="TSP85" s="192"/>
      <c r="TST85" s="192"/>
      <c r="TSX85" s="192"/>
      <c r="TTB85" s="192"/>
      <c r="TTF85" s="192"/>
      <c r="TTJ85" s="192"/>
      <c r="TTN85" s="192"/>
      <c r="TTR85" s="192"/>
      <c r="TTV85" s="192"/>
      <c r="TTZ85" s="192"/>
      <c r="TUD85" s="192"/>
      <c r="TUH85" s="192"/>
      <c r="TUL85" s="192"/>
      <c r="TUP85" s="192"/>
      <c r="TUT85" s="192"/>
      <c r="TUX85" s="192"/>
      <c r="TVB85" s="192"/>
      <c r="TVF85" s="192"/>
      <c r="TVJ85" s="192"/>
      <c r="TVN85" s="192"/>
      <c r="TVR85" s="192"/>
      <c r="TVV85" s="192"/>
      <c r="TVZ85" s="192"/>
      <c r="TWD85" s="192"/>
      <c r="TWH85" s="192"/>
      <c r="TWL85" s="192"/>
      <c r="TWP85" s="192"/>
      <c r="TWT85" s="192"/>
      <c r="TWX85" s="192"/>
      <c r="TXB85" s="192"/>
      <c r="TXF85" s="192"/>
      <c r="TXJ85" s="192"/>
      <c r="TXN85" s="192"/>
      <c r="TXR85" s="192"/>
      <c r="TXV85" s="192"/>
      <c r="TXZ85" s="192"/>
      <c r="TYD85" s="192"/>
      <c r="TYH85" s="192"/>
      <c r="TYL85" s="192"/>
      <c r="TYP85" s="192"/>
      <c r="TYT85" s="192"/>
      <c r="TYX85" s="192"/>
      <c r="TZB85" s="192"/>
      <c r="TZF85" s="192"/>
      <c r="TZJ85" s="192"/>
      <c r="TZN85" s="192"/>
      <c r="TZR85" s="192"/>
      <c r="TZV85" s="192"/>
      <c r="TZZ85" s="192"/>
      <c r="UAD85" s="192"/>
      <c r="UAH85" s="192"/>
      <c r="UAL85" s="192"/>
      <c r="UAP85" s="192"/>
      <c r="UAT85" s="192"/>
      <c r="UAX85" s="192"/>
      <c r="UBB85" s="192"/>
      <c r="UBF85" s="192"/>
      <c r="UBJ85" s="192"/>
      <c r="UBN85" s="192"/>
      <c r="UBR85" s="192"/>
      <c r="UBV85" s="192"/>
      <c r="UBZ85" s="192"/>
      <c r="UCD85" s="192"/>
      <c r="UCH85" s="192"/>
      <c r="UCL85" s="192"/>
      <c r="UCP85" s="192"/>
      <c r="UCT85" s="192"/>
      <c r="UCX85" s="192"/>
      <c r="UDB85" s="192"/>
      <c r="UDF85" s="192"/>
      <c r="UDJ85" s="192"/>
      <c r="UDN85" s="192"/>
      <c r="UDR85" s="192"/>
      <c r="UDV85" s="192"/>
      <c r="UDZ85" s="192"/>
      <c r="UED85" s="192"/>
      <c r="UEH85" s="192"/>
      <c r="UEL85" s="192"/>
      <c r="UEP85" s="192"/>
      <c r="UET85" s="192"/>
      <c r="UEX85" s="192"/>
      <c r="UFB85" s="192"/>
      <c r="UFF85" s="192"/>
      <c r="UFJ85" s="192"/>
      <c r="UFN85" s="192"/>
      <c r="UFR85" s="192"/>
      <c r="UFV85" s="192"/>
      <c r="UFZ85" s="192"/>
      <c r="UGD85" s="192"/>
      <c r="UGH85" s="192"/>
      <c r="UGL85" s="192"/>
      <c r="UGP85" s="192"/>
      <c r="UGT85" s="192"/>
      <c r="UGX85" s="192"/>
      <c r="UHB85" s="192"/>
      <c r="UHF85" s="192"/>
      <c r="UHJ85" s="192"/>
      <c r="UHN85" s="192"/>
      <c r="UHR85" s="192"/>
      <c r="UHV85" s="192"/>
      <c r="UHZ85" s="192"/>
      <c r="UID85" s="192"/>
      <c r="UIH85" s="192"/>
      <c r="UIL85" s="192"/>
      <c r="UIP85" s="192"/>
      <c r="UIT85" s="192"/>
      <c r="UIX85" s="192"/>
      <c r="UJB85" s="192"/>
      <c r="UJF85" s="192"/>
      <c r="UJJ85" s="192"/>
      <c r="UJN85" s="192"/>
      <c r="UJR85" s="192"/>
      <c r="UJV85" s="192"/>
      <c r="UJZ85" s="192"/>
      <c r="UKD85" s="192"/>
      <c r="UKH85" s="192"/>
      <c r="UKL85" s="192"/>
      <c r="UKP85" s="192"/>
      <c r="UKT85" s="192"/>
      <c r="UKX85" s="192"/>
      <c r="ULB85" s="192"/>
      <c r="ULF85" s="192"/>
      <c r="ULJ85" s="192"/>
      <c r="ULN85" s="192"/>
      <c r="ULR85" s="192"/>
      <c r="ULV85" s="192"/>
      <c r="ULZ85" s="192"/>
      <c r="UMD85" s="192"/>
      <c r="UMH85" s="192"/>
      <c r="UML85" s="192"/>
      <c r="UMP85" s="192"/>
      <c r="UMT85" s="192"/>
      <c r="UMX85" s="192"/>
      <c r="UNB85" s="192"/>
      <c r="UNF85" s="192"/>
      <c r="UNJ85" s="192"/>
      <c r="UNN85" s="192"/>
      <c r="UNR85" s="192"/>
      <c r="UNV85" s="192"/>
      <c r="UNZ85" s="192"/>
      <c r="UOD85" s="192"/>
      <c r="UOH85" s="192"/>
      <c r="UOL85" s="192"/>
      <c r="UOP85" s="192"/>
      <c r="UOT85" s="192"/>
      <c r="UOX85" s="192"/>
      <c r="UPB85" s="192"/>
      <c r="UPF85" s="192"/>
      <c r="UPJ85" s="192"/>
      <c r="UPN85" s="192"/>
      <c r="UPR85" s="192"/>
      <c r="UPV85" s="192"/>
      <c r="UPZ85" s="192"/>
      <c r="UQD85" s="192"/>
      <c r="UQH85" s="192"/>
      <c r="UQL85" s="192"/>
      <c r="UQP85" s="192"/>
      <c r="UQT85" s="192"/>
      <c r="UQX85" s="192"/>
      <c r="URB85" s="192"/>
      <c r="URF85" s="192"/>
      <c r="URJ85" s="192"/>
      <c r="URN85" s="192"/>
      <c r="URR85" s="192"/>
      <c r="URV85" s="192"/>
      <c r="URZ85" s="192"/>
      <c r="USD85" s="192"/>
      <c r="USH85" s="192"/>
      <c r="USL85" s="192"/>
      <c r="USP85" s="192"/>
      <c r="UST85" s="192"/>
      <c r="USX85" s="192"/>
      <c r="UTB85" s="192"/>
      <c r="UTF85" s="192"/>
      <c r="UTJ85" s="192"/>
      <c r="UTN85" s="192"/>
      <c r="UTR85" s="192"/>
      <c r="UTV85" s="192"/>
      <c r="UTZ85" s="192"/>
      <c r="UUD85" s="192"/>
      <c r="UUH85" s="192"/>
      <c r="UUL85" s="192"/>
      <c r="UUP85" s="192"/>
      <c r="UUT85" s="192"/>
      <c r="UUX85" s="192"/>
      <c r="UVB85" s="192"/>
      <c r="UVF85" s="192"/>
      <c r="UVJ85" s="192"/>
      <c r="UVN85" s="192"/>
      <c r="UVR85" s="192"/>
      <c r="UVV85" s="192"/>
      <c r="UVZ85" s="192"/>
      <c r="UWD85" s="192"/>
      <c r="UWH85" s="192"/>
      <c r="UWL85" s="192"/>
      <c r="UWP85" s="192"/>
      <c r="UWT85" s="192"/>
      <c r="UWX85" s="192"/>
      <c r="UXB85" s="192"/>
      <c r="UXF85" s="192"/>
      <c r="UXJ85" s="192"/>
      <c r="UXN85" s="192"/>
      <c r="UXR85" s="192"/>
      <c r="UXV85" s="192"/>
      <c r="UXZ85" s="192"/>
      <c r="UYD85" s="192"/>
      <c r="UYH85" s="192"/>
      <c r="UYL85" s="192"/>
      <c r="UYP85" s="192"/>
      <c r="UYT85" s="192"/>
      <c r="UYX85" s="192"/>
      <c r="UZB85" s="192"/>
      <c r="UZF85" s="192"/>
      <c r="UZJ85" s="192"/>
      <c r="UZN85" s="192"/>
      <c r="UZR85" s="192"/>
      <c r="UZV85" s="192"/>
      <c r="UZZ85" s="192"/>
      <c r="VAD85" s="192"/>
      <c r="VAH85" s="192"/>
      <c r="VAL85" s="192"/>
      <c r="VAP85" s="192"/>
      <c r="VAT85" s="192"/>
      <c r="VAX85" s="192"/>
      <c r="VBB85" s="192"/>
      <c r="VBF85" s="192"/>
      <c r="VBJ85" s="192"/>
      <c r="VBN85" s="192"/>
      <c r="VBR85" s="192"/>
      <c r="VBV85" s="192"/>
      <c r="VBZ85" s="192"/>
      <c r="VCD85" s="192"/>
      <c r="VCH85" s="192"/>
      <c r="VCL85" s="192"/>
      <c r="VCP85" s="192"/>
      <c r="VCT85" s="192"/>
      <c r="VCX85" s="192"/>
      <c r="VDB85" s="192"/>
      <c r="VDF85" s="192"/>
      <c r="VDJ85" s="192"/>
      <c r="VDN85" s="192"/>
      <c r="VDR85" s="192"/>
      <c r="VDV85" s="192"/>
      <c r="VDZ85" s="192"/>
      <c r="VED85" s="192"/>
      <c r="VEH85" s="192"/>
      <c r="VEL85" s="192"/>
      <c r="VEP85" s="192"/>
      <c r="VET85" s="192"/>
      <c r="VEX85" s="192"/>
      <c r="VFB85" s="192"/>
      <c r="VFF85" s="192"/>
      <c r="VFJ85" s="192"/>
      <c r="VFN85" s="192"/>
      <c r="VFR85" s="192"/>
      <c r="VFV85" s="192"/>
      <c r="VFZ85" s="192"/>
      <c r="VGD85" s="192"/>
      <c r="VGH85" s="192"/>
      <c r="VGL85" s="192"/>
      <c r="VGP85" s="192"/>
      <c r="VGT85" s="192"/>
      <c r="VGX85" s="192"/>
      <c r="VHB85" s="192"/>
      <c r="VHF85" s="192"/>
      <c r="VHJ85" s="192"/>
      <c r="VHN85" s="192"/>
      <c r="VHR85" s="192"/>
      <c r="VHV85" s="192"/>
      <c r="VHZ85" s="192"/>
      <c r="VID85" s="192"/>
      <c r="VIH85" s="192"/>
      <c r="VIL85" s="192"/>
      <c r="VIP85" s="192"/>
      <c r="VIT85" s="192"/>
      <c r="VIX85" s="192"/>
      <c r="VJB85" s="192"/>
      <c r="VJF85" s="192"/>
      <c r="VJJ85" s="192"/>
      <c r="VJN85" s="192"/>
      <c r="VJR85" s="192"/>
      <c r="VJV85" s="192"/>
      <c r="VJZ85" s="192"/>
      <c r="VKD85" s="192"/>
      <c r="VKH85" s="192"/>
      <c r="VKL85" s="192"/>
      <c r="VKP85" s="192"/>
      <c r="VKT85" s="192"/>
      <c r="VKX85" s="192"/>
      <c r="VLB85" s="192"/>
      <c r="VLF85" s="192"/>
      <c r="VLJ85" s="192"/>
      <c r="VLN85" s="192"/>
      <c r="VLR85" s="192"/>
      <c r="VLV85" s="192"/>
      <c r="VLZ85" s="192"/>
      <c r="VMD85" s="192"/>
      <c r="VMH85" s="192"/>
      <c r="VML85" s="192"/>
      <c r="VMP85" s="192"/>
      <c r="VMT85" s="192"/>
      <c r="VMX85" s="192"/>
      <c r="VNB85" s="192"/>
      <c r="VNF85" s="192"/>
      <c r="VNJ85" s="192"/>
      <c r="VNN85" s="192"/>
      <c r="VNR85" s="192"/>
      <c r="VNV85" s="192"/>
      <c r="VNZ85" s="192"/>
      <c r="VOD85" s="192"/>
      <c r="VOH85" s="192"/>
      <c r="VOL85" s="192"/>
      <c r="VOP85" s="192"/>
      <c r="VOT85" s="192"/>
      <c r="VOX85" s="192"/>
      <c r="VPB85" s="192"/>
      <c r="VPF85" s="192"/>
      <c r="VPJ85" s="192"/>
      <c r="VPN85" s="192"/>
      <c r="VPR85" s="192"/>
      <c r="VPV85" s="192"/>
      <c r="VPZ85" s="192"/>
      <c r="VQD85" s="192"/>
      <c r="VQH85" s="192"/>
      <c r="VQL85" s="192"/>
      <c r="VQP85" s="192"/>
      <c r="VQT85" s="192"/>
      <c r="VQX85" s="192"/>
      <c r="VRB85" s="192"/>
      <c r="VRF85" s="192"/>
      <c r="VRJ85" s="192"/>
      <c r="VRN85" s="192"/>
      <c r="VRR85" s="192"/>
      <c r="VRV85" s="192"/>
      <c r="VRZ85" s="192"/>
      <c r="VSD85" s="192"/>
      <c r="VSH85" s="192"/>
      <c r="VSL85" s="192"/>
      <c r="VSP85" s="192"/>
      <c r="VST85" s="192"/>
      <c r="VSX85" s="192"/>
      <c r="VTB85" s="192"/>
      <c r="VTF85" s="192"/>
      <c r="VTJ85" s="192"/>
      <c r="VTN85" s="192"/>
      <c r="VTR85" s="192"/>
      <c r="VTV85" s="192"/>
      <c r="VTZ85" s="192"/>
      <c r="VUD85" s="192"/>
      <c r="VUH85" s="192"/>
      <c r="VUL85" s="192"/>
      <c r="VUP85" s="192"/>
      <c r="VUT85" s="192"/>
      <c r="VUX85" s="192"/>
      <c r="VVB85" s="192"/>
      <c r="VVF85" s="192"/>
      <c r="VVJ85" s="192"/>
      <c r="VVN85" s="192"/>
      <c r="VVR85" s="192"/>
      <c r="VVV85" s="192"/>
      <c r="VVZ85" s="192"/>
      <c r="VWD85" s="192"/>
      <c r="VWH85" s="192"/>
      <c r="VWL85" s="192"/>
      <c r="VWP85" s="192"/>
      <c r="VWT85" s="192"/>
      <c r="VWX85" s="192"/>
      <c r="VXB85" s="192"/>
      <c r="VXF85" s="192"/>
      <c r="VXJ85" s="192"/>
      <c r="VXN85" s="192"/>
      <c r="VXR85" s="192"/>
      <c r="VXV85" s="192"/>
      <c r="VXZ85" s="192"/>
      <c r="VYD85" s="192"/>
      <c r="VYH85" s="192"/>
      <c r="VYL85" s="192"/>
      <c r="VYP85" s="192"/>
      <c r="VYT85" s="192"/>
      <c r="VYX85" s="192"/>
      <c r="VZB85" s="192"/>
      <c r="VZF85" s="192"/>
      <c r="VZJ85" s="192"/>
      <c r="VZN85" s="192"/>
      <c r="VZR85" s="192"/>
      <c r="VZV85" s="192"/>
      <c r="VZZ85" s="192"/>
      <c r="WAD85" s="192"/>
      <c r="WAH85" s="192"/>
      <c r="WAL85" s="192"/>
      <c r="WAP85" s="192"/>
      <c r="WAT85" s="192"/>
      <c r="WAX85" s="192"/>
      <c r="WBB85" s="192"/>
      <c r="WBF85" s="192"/>
      <c r="WBJ85" s="192"/>
      <c r="WBN85" s="192"/>
      <c r="WBR85" s="192"/>
      <c r="WBV85" s="192"/>
      <c r="WBZ85" s="192"/>
      <c r="WCD85" s="192"/>
      <c r="WCH85" s="192"/>
      <c r="WCL85" s="192"/>
      <c r="WCP85" s="192"/>
      <c r="WCT85" s="192"/>
      <c r="WCX85" s="192"/>
      <c r="WDB85" s="192"/>
      <c r="WDF85" s="192"/>
      <c r="WDJ85" s="192"/>
      <c r="WDN85" s="192"/>
      <c r="WDR85" s="192"/>
      <c r="WDV85" s="192"/>
      <c r="WDZ85" s="192"/>
      <c r="WED85" s="192"/>
      <c r="WEH85" s="192"/>
      <c r="WEL85" s="192"/>
      <c r="WEP85" s="192"/>
      <c r="WET85" s="192"/>
      <c r="WEX85" s="192"/>
      <c r="WFB85" s="192"/>
      <c r="WFF85" s="192"/>
      <c r="WFJ85" s="192"/>
      <c r="WFN85" s="192"/>
      <c r="WFR85" s="192"/>
      <c r="WFV85" s="192"/>
      <c r="WFZ85" s="192"/>
      <c r="WGD85" s="192"/>
      <c r="WGH85" s="192"/>
      <c r="WGL85" s="192"/>
      <c r="WGP85" s="192"/>
      <c r="WGT85" s="192"/>
      <c r="WGX85" s="192"/>
      <c r="WHB85" s="192"/>
      <c r="WHF85" s="192"/>
      <c r="WHJ85" s="192"/>
      <c r="WHN85" s="192"/>
      <c r="WHR85" s="192"/>
      <c r="WHV85" s="192"/>
      <c r="WHZ85" s="192"/>
      <c r="WID85" s="192"/>
      <c r="WIH85" s="192"/>
      <c r="WIL85" s="192"/>
      <c r="WIP85" s="192"/>
      <c r="WIT85" s="192"/>
      <c r="WIX85" s="192"/>
      <c r="WJB85" s="192"/>
      <c r="WJF85" s="192"/>
      <c r="WJJ85" s="192"/>
      <c r="WJN85" s="192"/>
      <c r="WJR85" s="192"/>
      <c r="WJV85" s="192"/>
      <c r="WJZ85" s="192"/>
      <c r="WKD85" s="192"/>
      <c r="WKH85" s="192"/>
      <c r="WKL85" s="192"/>
      <c r="WKP85" s="192"/>
      <c r="WKT85" s="192"/>
      <c r="WKX85" s="192"/>
      <c r="WLB85" s="192"/>
      <c r="WLF85" s="192"/>
      <c r="WLJ85" s="192"/>
      <c r="WLN85" s="192"/>
      <c r="WLR85" s="192"/>
      <c r="WLV85" s="192"/>
      <c r="WLZ85" s="192"/>
      <c r="WMD85" s="192"/>
      <c r="WMH85" s="192"/>
      <c r="WML85" s="192"/>
      <c r="WMP85" s="192"/>
      <c r="WMT85" s="192"/>
      <c r="WMX85" s="192"/>
      <c r="WNB85" s="192"/>
      <c r="WNF85" s="192"/>
      <c r="WNJ85" s="192"/>
      <c r="WNN85" s="192"/>
      <c r="WNR85" s="192"/>
      <c r="WNV85" s="192"/>
      <c r="WNZ85" s="192"/>
      <c r="WOD85" s="192"/>
      <c r="WOH85" s="192"/>
      <c r="WOL85" s="192"/>
      <c r="WOP85" s="192"/>
      <c r="WOT85" s="192"/>
      <c r="WOX85" s="192"/>
      <c r="WPB85" s="192"/>
      <c r="WPF85" s="192"/>
      <c r="WPJ85" s="192"/>
      <c r="WPN85" s="192"/>
      <c r="WPR85" s="192"/>
      <c r="WPV85" s="192"/>
      <c r="WPZ85" s="192"/>
      <c r="WQD85" s="192"/>
      <c r="WQH85" s="192"/>
      <c r="WQL85" s="192"/>
      <c r="WQP85" s="192"/>
      <c r="WQT85" s="192"/>
      <c r="WQX85" s="192"/>
      <c r="WRB85" s="192"/>
      <c r="WRF85" s="192"/>
      <c r="WRJ85" s="192"/>
      <c r="WRN85" s="192"/>
      <c r="WRR85" s="192"/>
      <c r="WRV85" s="192"/>
      <c r="WRZ85" s="192"/>
      <c r="WSD85" s="192"/>
      <c r="WSH85" s="192"/>
      <c r="WSL85" s="192"/>
      <c r="WSP85" s="192"/>
      <c r="WST85" s="192"/>
      <c r="WSX85" s="192"/>
      <c r="WTB85" s="192"/>
      <c r="WTF85" s="192"/>
      <c r="WTJ85" s="192"/>
      <c r="WTN85" s="192"/>
      <c r="WTR85" s="192"/>
      <c r="WTV85" s="192"/>
      <c r="WTZ85" s="192"/>
      <c r="WUD85" s="192"/>
      <c r="WUH85" s="192"/>
      <c r="WUL85" s="192"/>
      <c r="WUP85" s="192"/>
      <c r="WUT85" s="192"/>
      <c r="WUX85" s="192"/>
      <c r="WVB85" s="192"/>
      <c r="WVF85" s="192"/>
      <c r="WVJ85" s="192"/>
      <c r="WVN85" s="192"/>
      <c r="WVR85" s="192"/>
      <c r="WVV85" s="192"/>
      <c r="WVZ85" s="192"/>
      <c r="WWD85" s="192"/>
      <c r="WWH85" s="192"/>
      <c r="WWL85" s="192"/>
      <c r="WWP85" s="192"/>
      <c r="WWT85" s="192"/>
      <c r="WWX85" s="192"/>
      <c r="WXB85" s="192"/>
      <c r="WXF85" s="192"/>
      <c r="WXJ85" s="192"/>
      <c r="WXN85" s="192"/>
      <c r="WXR85" s="192"/>
      <c r="WXV85" s="192"/>
      <c r="WXZ85" s="192"/>
      <c r="WYD85" s="192"/>
      <c r="WYH85" s="192"/>
      <c r="WYL85" s="192"/>
      <c r="WYP85" s="192"/>
      <c r="WYT85" s="192"/>
      <c r="WYX85" s="192"/>
      <c r="WZB85" s="192"/>
      <c r="WZF85" s="192"/>
      <c r="WZJ85" s="192"/>
      <c r="WZN85" s="192"/>
      <c r="WZR85" s="192"/>
      <c r="WZV85" s="192"/>
      <c r="WZZ85" s="192"/>
      <c r="XAD85" s="192"/>
      <c r="XAH85" s="192"/>
      <c r="XAL85" s="192"/>
      <c r="XAP85" s="192"/>
      <c r="XAT85" s="192"/>
      <c r="XAX85" s="192"/>
      <c r="XBB85" s="192"/>
      <c r="XBF85" s="192"/>
      <c r="XBJ85" s="192"/>
      <c r="XBN85" s="192"/>
      <c r="XBR85" s="192"/>
      <c r="XBV85" s="192"/>
      <c r="XBZ85" s="192"/>
      <c r="XCD85" s="192"/>
      <c r="XCH85" s="192"/>
      <c r="XCL85" s="192"/>
      <c r="XCP85" s="192"/>
      <c r="XCT85" s="192"/>
      <c r="XCX85" s="192"/>
      <c r="XDB85" s="192"/>
      <c r="XDF85" s="192"/>
      <c r="XDJ85" s="192"/>
      <c r="XDN85" s="192"/>
      <c r="XDR85" s="192"/>
      <c r="XDV85" s="192"/>
      <c r="XDZ85" s="192"/>
      <c r="XED85" s="192"/>
      <c r="XEH85" s="192"/>
      <c r="XEL85" s="192"/>
      <c r="XEP85" s="192"/>
      <c r="XET85" s="192"/>
      <c r="XEX85" s="192"/>
      <c r="XFB85" s="192"/>
    </row>
    <row r="86" spans="1:1022 1026:2046 2050:3070 3074:4094 4098:5118 5122:6142 6146:7166 7170:8190 8194:9214 9218:10238 10242:11262 11266:12286 12290:13310 13314:14334 14338:15358 15362:16382" ht="148.5" x14ac:dyDescent="0.3">
      <c r="A86" s="196">
        <v>61</v>
      </c>
      <c r="B86" s="197" t="s">
        <v>68</v>
      </c>
      <c r="C86" s="196" t="s">
        <v>274</v>
      </c>
      <c r="D86" s="196" t="s">
        <v>498</v>
      </c>
      <c r="E86" s="198" t="s">
        <v>499</v>
      </c>
      <c r="F86" s="199" t="s">
        <v>500</v>
      </c>
      <c r="G86" s="200">
        <v>156514000</v>
      </c>
      <c r="H86" s="201" t="s">
        <v>420</v>
      </c>
      <c r="I86" s="202">
        <v>41612</v>
      </c>
      <c r="J86" s="202">
        <v>41619</v>
      </c>
      <c r="K86" s="202"/>
      <c r="L86" s="202">
        <v>41639</v>
      </c>
      <c r="M86" s="196" t="s">
        <v>501</v>
      </c>
      <c r="N86" s="199">
        <v>17213</v>
      </c>
      <c r="O86" s="202">
        <v>41571</v>
      </c>
      <c r="P86" s="199">
        <v>79413</v>
      </c>
      <c r="Q86" s="202">
        <v>41617</v>
      </c>
      <c r="R86" s="202">
        <v>41666</v>
      </c>
      <c r="S86" s="196" t="s">
        <v>213</v>
      </c>
    </row>
    <row r="87" spans="1:1022 1026:2046 2050:3070 3074:4094 4098:5118 5122:6142 6146:7166 7170:8190 8194:9214 9218:10238 10242:11262 11266:12286 12290:13310 13314:14334 14338:15358 15362:16382" ht="82.5" x14ac:dyDescent="0.3">
      <c r="A87" s="196">
        <v>62</v>
      </c>
      <c r="B87" s="197" t="s">
        <v>203</v>
      </c>
      <c r="C87" s="196" t="s">
        <v>18</v>
      </c>
      <c r="D87" s="196" t="s">
        <v>502</v>
      </c>
      <c r="E87" s="198" t="s">
        <v>503</v>
      </c>
      <c r="F87" s="199" t="s">
        <v>504</v>
      </c>
      <c r="G87" s="200">
        <v>16005400</v>
      </c>
      <c r="H87" s="201" t="s">
        <v>505</v>
      </c>
      <c r="I87" s="202">
        <v>41614</v>
      </c>
      <c r="J87" s="202">
        <v>41628</v>
      </c>
      <c r="K87" s="202"/>
      <c r="L87" s="202">
        <v>41628</v>
      </c>
      <c r="M87" s="199" t="s">
        <v>22</v>
      </c>
      <c r="N87" s="199">
        <v>18313</v>
      </c>
      <c r="O87" s="202">
        <v>41596</v>
      </c>
      <c r="P87" s="199">
        <v>79813</v>
      </c>
      <c r="Q87" s="202">
        <v>41619</v>
      </c>
      <c r="R87" s="202">
        <v>41666</v>
      </c>
      <c r="S87" s="196" t="s">
        <v>265</v>
      </c>
    </row>
    <row r="88" spans="1:1022 1026:2046 2050:3070 3074:4094 4098:5118 5122:6142 6146:7166 7170:8190 8194:9214 9218:10238 10242:11262 11266:12286 12290:13310 13314:14334 14338:15358 15362:16382" ht="148.5" x14ac:dyDescent="0.3">
      <c r="A88" s="196">
        <v>63</v>
      </c>
      <c r="B88" s="197" t="s">
        <v>203</v>
      </c>
      <c r="C88" s="196" t="s">
        <v>69</v>
      </c>
      <c r="D88" s="196" t="s">
        <v>506</v>
      </c>
      <c r="E88" s="198" t="s">
        <v>270</v>
      </c>
      <c r="F88" s="199" t="s">
        <v>271</v>
      </c>
      <c r="G88" s="200">
        <v>16500000</v>
      </c>
      <c r="H88" s="201" t="s">
        <v>420</v>
      </c>
      <c r="I88" s="202">
        <v>41617</v>
      </c>
      <c r="J88" s="202">
        <v>41618</v>
      </c>
      <c r="K88" s="202"/>
      <c r="L88" s="202">
        <v>41639</v>
      </c>
      <c r="M88" s="196" t="s">
        <v>507</v>
      </c>
      <c r="N88" s="199">
        <v>18813</v>
      </c>
      <c r="O88" s="202">
        <v>41599</v>
      </c>
      <c r="P88" s="199">
        <v>79613</v>
      </c>
      <c r="Q88" s="202">
        <v>41618</v>
      </c>
      <c r="R88" s="202">
        <v>41617</v>
      </c>
      <c r="S88" s="196" t="s">
        <v>265</v>
      </c>
    </row>
    <row r="89" spans="1:1022 1026:2046 2050:3070 3074:4094 4098:5118 5122:6142 6146:7166 7170:8190 8194:9214 9218:10238 10242:11262 11266:12286 12290:13310 13314:14334 14338:15358 15362:16382" ht="165" x14ac:dyDescent="0.3">
      <c r="A89" s="196" t="s">
        <v>508</v>
      </c>
      <c r="B89" s="197" t="s">
        <v>203</v>
      </c>
      <c r="C89" s="196" t="s">
        <v>69</v>
      </c>
      <c r="D89" s="196" t="s">
        <v>506</v>
      </c>
      <c r="E89" s="198" t="s">
        <v>270</v>
      </c>
      <c r="F89" s="199" t="s">
        <v>271</v>
      </c>
      <c r="G89" s="200">
        <v>0</v>
      </c>
      <c r="H89" s="201" t="s">
        <v>468</v>
      </c>
      <c r="I89" s="202">
        <v>41632</v>
      </c>
      <c r="J89" s="210">
        <v>41640</v>
      </c>
      <c r="K89" s="210"/>
      <c r="L89" s="202">
        <v>41698</v>
      </c>
      <c r="M89" s="196" t="s">
        <v>509</v>
      </c>
      <c r="N89" s="199" t="s">
        <v>22</v>
      </c>
      <c r="O89" s="202" t="s">
        <v>22</v>
      </c>
      <c r="P89" s="199" t="s">
        <v>22</v>
      </c>
      <c r="Q89" s="202" t="s">
        <v>22</v>
      </c>
      <c r="R89" s="202">
        <v>41301</v>
      </c>
      <c r="S89" s="196" t="s">
        <v>265</v>
      </c>
    </row>
    <row r="90" spans="1:1022 1026:2046 2050:3070 3074:4094 4098:5118 5122:6142 6146:7166 7170:8190 8194:9214 9218:10238 10242:11262 11266:12286 12290:13310 13314:14334 14338:15358 15362:16382" ht="148.5" x14ac:dyDescent="0.3">
      <c r="A90" s="196">
        <v>64</v>
      </c>
      <c r="B90" s="197" t="s">
        <v>68</v>
      </c>
      <c r="C90" s="196" t="s">
        <v>69</v>
      </c>
      <c r="D90" s="196" t="s">
        <v>510</v>
      </c>
      <c r="E90" s="198" t="s">
        <v>511</v>
      </c>
      <c r="F90" s="199">
        <v>80243695</v>
      </c>
      <c r="G90" s="200">
        <v>6215280</v>
      </c>
      <c r="H90" s="201" t="s">
        <v>420</v>
      </c>
      <c r="I90" s="202">
        <v>41624</v>
      </c>
      <c r="J90" s="212">
        <v>41626</v>
      </c>
      <c r="K90" s="212"/>
      <c r="L90" s="202">
        <v>41639</v>
      </c>
      <c r="M90" s="196" t="s">
        <v>512</v>
      </c>
      <c r="N90" s="199">
        <v>18913</v>
      </c>
      <c r="O90" s="202">
        <v>41605</v>
      </c>
      <c r="P90" s="199">
        <v>83213</v>
      </c>
      <c r="Q90" s="202">
        <v>41626</v>
      </c>
      <c r="R90" s="202">
        <v>41624</v>
      </c>
      <c r="S90" s="196" t="s">
        <v>265</v>
      </c>
    </row>
    <row r="91" spans="1:1022 1026:2046 2050:3070 3074:4094 4098:5118 5122:6142 6146:7166 7170:8190 8194:9214 9218:10238 10242:11262 11266:12286 12290:13310 13314:14334 14338:15358 15362:16382" ht="181.5" x14ac:dyDescent="0.3">
      <c r="A91" s="196">
        <v>65</v>
      </c>
      <c r="B91" s="197" t="s">
        <v>68</v>
      </c>
      <c r="C91" s="196" t="s">
        <v>18</v>
      </c>
      <c r="D91" s="196" t="s">
        <v>513</v>
      </c>
      <c r="E91" s="198" t="s">
        <v>194</v>
      </c>
      <c r="F91" s="199" t="s">
        <v>195</v>
      </c>
      <c r="G91" s="200">
        <v>31689879</v>
      </c>
      <c r="H91" s="201" t="s">
        <v>420</v>
      </c>
      <c r="I91" s="202">
        <v>41628</v>
      </c>
      <c r="J91" s="212">
        <v>41631</v>
      </c>
      <c r="K91" s="212"/>
      <c r="L91" s="202">
        <v>41639</v>
      </c>
      <c r="M91" s="196" t="s">
        <v>514</v>
      </c>
      <c r="N91" s="199">
        <v>18413</v>
      </c>
      <c r="O91" s="202">
        <v>41597</v>
      </c>
      <c r="P91" s="199">
        <v>83413</v>
      </c>
      <c r="Q91" s="202">
        <v>41631</v>
      </c>
      <c r="R91" s="202">
        <v>41667</v>
      </c>
      <c r="S91" s="196" t="s">
        <v>213</v>
      </c>
    </row>
    <row r="92" spans="1:1022 1026:2046 2050:3070 3074:4094 4098:5118 5122:6142 6146:7166 7170:8190 8194:9214 9218:10238 10242:11262 11266:12286 12290:13310 13314:14334 14338:15358 15362:16382" ht="181.5" x14ac:dyDescent="0.3">
      <c r="A92" s="196">
        <v>66</v>
      </c>
      <c r="B92" s="197" t="s">
        <v>68</v>
      </c>
      <c r="C92" s="196" t="s">
        <v>18</v>
      </c>
      <c r="D92" s="196" t="s">
        <v>515</v>
      </c>
      <c r="E92" s="198" t="s">
        <v>516</v>
      </c>
      <c r="F92" s="199" t="s">
        <v>517</v>
      </c>
      <c r="G92" s="200">
        <v>649669600</v>
      </c>
      <c r="H92" s="201" t="s">
        <v>420</v>
      </c>
      <c r="I92" s="202">
        <v>41628</v>
      </c>
      <c r="J92" s="202">
        <v>41631</v>
      </c>
      <c r="K92" s="202"/>
      <c r="L92" s="202">
        <v>41639</v>
      </c>
      <c r="M92" s="196" t="s">
        <v>518</v>
      </c>
      <c r="N92" s="199">
        <v>19713</v>
      </c>
      <c r="O92" s="202">
        <v>41626</v>
      </c>
      <c r="P92" s="199">
        <v>83313</v>
      </c>
      <c r="Q92" s="202">
        <v>41631</v>
      </c>
      <c r="R92" s="202">
        <v>41667</v>
      </c>
      <c r="S92" s="196" t="s">
        <v>213</v>
      </c>
    </row>
    <row r="93" spans="1:1022 1026:2046 2050:3070 3074:4094 4098:5118 5122:6142 6146:7166 7170:8190 8194:9214 9218:10238 10242:11262 11266:12286 12290:13310 13314:14334 14338:15358 15362:16382" ht="115.5" x14ac:dyDescent="0.3">
      <c r="A93" s="196">
        <v>67</v>
      </c>
      <c r="B93" s="197" t="s">
        <v>125</v>
      </c>
      <c r="C93" s="196" t="s">
        <v>18</v>
      </c>
      <c r="D93" s="196" t="s">
        <v>198</v>
      </c>
      <c r="E93" s="198" t="s">
        <v>199</v>
      </c>
      <c r="F93" s="199" t="s">
        <v>200</v>
      </c>
      <c r="G93" s="200">
        <v>60408333</v>
      </c>
      <c r="H93" s="201" t="s">
        <v>519</v>
      </c>
      <c r="I93" s="202">
        <v>41631</v>
      </c>
      <c r="J93" s="202">
        <v>41634</v>
      </c>
      <c r="K93" s="202"/>
      <c r="L93" s="202">
        <v>41851</v>
      </c>
      <c r="M93" s="211" t="s">
        <v>22</v>
      </c>
      <c r="N93" s="199">
        <v>19813</v>
      </c>
      <c r="O93" s="202">
        <v>41628</v>
      </c>
      <c r="P93" s="199">
        <v>83613</v>
      </c>
      <c r="Q93" s="202">
        <v>41632</v>
      </c>
      <c r="R93" s="202">
        <v>41667</v>
      </c>
      <c r="S93" s="196" t="s">
        <v>280</v>
      </c>
    </row>
    <row r="94" spans="1:1022 1026:2046 2050:3070 3074:4094 4098:5118 5122:6142 6146:7166 7170:8190 8194:9214 9218:10238 10242:11262 11266:12286 12290:13310 13314:14334 14338:15358 15362:16382" x14ac:dyDescent="0.3">
      <c r="G94" s="209">
        <f>SUM(G2:G93)</f>
        <v>5074757901.6000004</v>
      </c>
    </row>
  </sheetData>
  <autoFilter ref="A1:S94" xr:uid="{00000000-0009-0000-0000-000001000000}"/>
  <pageMargins left="0.70866141732283472" right="0.70866141732283472" top="0.74803149606299213" bottom="0.74803149606299213" header="0.31496062992125984" footer="0.31496062992125984"/>
  <pageSetup paperSize="9" scale="50" orientation="landscape"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A105"/>
  <sheetViews>
    <sheetView zoomScale="120" zoomScaleNormal="120" workbookViewId="0">
      <pane xSplit="5" ySplit="1" topLeftCell="F36" activePane="bottomRight" state="frozen"/>
      <selection pane="topRight" activeCell="F1" sqref="F1"/>
      <selection pane="bottomLeft" activeCell="A2" sqref="A2"/>
      <selection pane="bottomRight" activeCell="C38" sqref="C38"/>
    </sheetView>
  </sheetViews>
  <sheetFormatPr baseColWidth="10" defaultColWidth="11.42578125" defaultRowHeight="13.5" x14ac:dyDescent="0.25"/>
  <cols>
    <col min="1" max="1" width="4.7109375" style="218" bestFit="1" customWidth="1"/>
    <col min="2" max="2" width="12.42578125" style="218" customWidth="1"/>
    <col min="3" max="3" width="16.5703125" style="218" customWidth="1"/>
    <col min="4" max="4" width="53.5703125" style="218" customWidth="1"/>
    <col min="5" max="5" width="20.5703125" style="218" customWidth="1"/>
    <col min="6" max="6" width="13.85546875" style="218" bestFit="1" customWidth="1"/>
    <col min="7" max="7" width="7" style="218" bestFit="1" customWidth="1"/>
    <col min="8" max="8" width="5.85546875" style="218" customWidth="1"/>
    <col min="9" max="9" width="9.5703125" style="218" bestFit="1" customWidth="1"/>
    <col min="10" max="10" width="20.85546875" style="218" bestFit="1" customWidth="1"/>
    <col min="11" max="11" width="9.7109375" style="218" customWidth="1"/>
    <col min="12" max="12" width="14.140625" style="218" customWidth="1"/>
    <col min="13" max="13" width="11.5703125" style="218" customWidth="1"/>
    <col min="14" max="14" width="12.85546875" style="218" customWidth="1"/>
    <col min="15" max="15" width="9.28515625" style="218" customWidth="1"/>
    <col min="16" max="16" width="9.85546875" style="218" customWidth="1"/>
    <col min="17" max="19" width="10.7109375" style="218" customWidth="1"/>
    <col min="20" max="20" width="10.7109375" style="218" bestFit="1" customWidth="1"/>
    <col min="21" max="21" width="9.85546875" style="218" customWidth="1"/>
    <col min="22" max="22" width="13.28515625" style="218" customWidth="1"/>
    <col min="23" max="16384" width="11.42578125" style="218"/>
  </cols>
  <sheetData>
    <row r="1" spans="1:23" ht="27" x14ac:dyDescent="0.25">
      <c r="A1" s="213" t="s">
        <v>520</v>
      </c>
      <c r="B1" s="214" t="s">
        <v>1</v>
      </c>
      <c r="C1" s="214" t="s">
        <v>2</v>
      </c>
      <c r="D1" s="215" t="s">
        <v>3</v>
      </c>
      <c r="E1" s="215" t="s">
        <v>4</v>
      </c>
      <c r="F1" s="216" t="s">
        <v>5</v>
      </c>
      <c r="G1" s="216" t="s">
        <v>521</v>
      </c>
      <c r="H1" s="216" t="s">
        <v>522</v>
      </c>
      <c r="I1" s="216" t="s">
        <v>523</v>
      </c>
      <c r="J1" s="217" t="s">
        <v>6</v>
      </c>
      <c r="K1" s="215" t="s">
        <v>7</v>
      </c>
      <c r="L1" s="215" t="s">
        <v>8</v>
      </c>
      <c r="M1" s="215" t="s">
        <v>9</v>
      </c>
      <c r="N1" s="215" t="s">
        <v>10</v>
      </c>
      <c r="O1" s="215" t="s">
        <v>11</v>
      </c>
      <c r="P1" s="215" t="s">
        <v>12</v>
      </c>
      <c r="Q1" s="215" t="s">
        <v>13</v>
      </c>
      <c r="R1" s="215" t="s">
        <v>524</v>
      </c>
      <c r="S1" s="215" t="s">
        <v>525</v>
      </c>
      <c r="T1" s="215" t="s">
        <v>14</v>
      </c>
      <c r="U1" s="215" t="s">
        <v>15</v>
      </c>
      <c r="V1" s="215" t="s">
        <v>16</v>
      </c>
      <c r="W1" s="214" t="s">
        <v>197</v>
      </c>
    </row>
    <row r="2" spans="1:23" ht="94.5" x14ac:dyDescent="0.25">
      <c r="A2" s="219">
        <v>1</v>
      </c>
      <c r="B2" s="220" t="s">
        <v>203</v>
      </c>
      <c r="C2" s="221" t="s">
        <v>18</v>
      </c>
      <c r="D2" s="221" t="s">
        <v>526</v>
      </c>
      <c r="E2" s="222" t="s">
        <v>394</v>
      </c>
      <c r="F2" s="223">
        <v>52890247</v>
      </c>
      <c r="G2" s="223"/>
      <c r="H2" s="222" t="s">
        <v>527</v>
      </c>
      <c r="I2" s="223">
        <v>6401495</v>
      </c>
      <c r="J2" s="224">
        <v>20290801</v>
      </c>
      <c r="K2" s="221" t="s">
        <v>528</v>
      </c>
      <c r="L2" s="225">
        <v>41652</v>
      </c>
      <c r="M2" s="226">
        <v>41653</v>
      </c>
      <c r="N2" s="225">
        <v>42004</v>
      </c>
      <c r="O2" s="223" t="s">
        <v>22</v>
      </c>
      <c r="P2" s="223">
        <v>1614</v>
      </c>
      <c r="Q2" s="225">
        <v>41652</v>
      </c>
      <c r="R2" s="225" t="s">
        <v>529</v>
      </c>
      <c r="S2" s="267" t="s">
        <v>530</v>
      </c>
      <c r="T2" s="223">
        <v>1414</v>
      </c>
      <c r="U2" s="225">
        <v>41653</v>
      </c>
      <c r="V2" s="225">
        <v>41668</v>
      </c>
      <c r="W2" s="221" t="s">
        <v>280</v>
      </c>
    </row>
    <row r="3" spans="1:23" ht="75" customHeight="1" x14ac:dyDescent="0.25">
      <c r="A3" s="221">
        <v>2</v>
      </c>
      <c r="B3" s="220" t="s">
        <v>203</v>
      </c>
      <c r="C3" s="221" t="s">
        <v>18</v>
      </c>
      <c r="D3" s="221" t="s">
        <v>531</v>
      </c>
      <c r="E3" s="222" t="s">
        <v>333</v>
      </c>
      <c r="F3" s="223">
        <v>31912487</v>
      </c>
      <c r="G3" s="223"/>
      <c r="H3" s="222" t="s">
        <v>532</v>
      </c>
      <c r="I3" s="223">
        <v>4639433</v>
      </c>
      <c r="J3" s="224">
        <v>14190048</v>
      </c>
      <c r="K3" s="221" t="s">
        <v>528</v>
      </c>
      <c r="L3" s="225">
        <v>41652</v>
      </c>
      <c r="M3" s="226">
        <v>41653</v>
      </c>
      <c r="N3" s="225">
        <v>42004</v>
      </c>
      <c r="O3" s="223" t="s">
        <v>22</v>
      </c>
      <c r="P3" s="228">
        <v>1514</v>
      </c>
      <c r="Q3" s="225">
        <v>41652</v>
      </c>
      <c r="R3" s="225" t="s">
        <v>529</v>
      </c>
      <c r="S3" s="267" t="s">
        <v>530</v>
      </c>
      <c r="T3" s="228">
        <v>1514</v>
      </c>
      <c r="U3" s="225">
        <v>41653</v>
      </c>
      <c r="V3" s="225">
        <v>41668</v>
      </c>
      <c r="W3" s="221" t="s">
        <v>280</v>
      </c>
    </row>
    <row r="4" spans="1:23" ht="71.25" customHeight="1" x14ac:dyDescent="0.25">
      <c r="A4" s="221">
        <v>3</v>
      </c>
      <c r="B4" s="220" t="s">
        <v>203</v>
      </c>
      <c r="C4" s="221" t="s">
        <v>18</v>
      </c>
      <c r="D4" s="221" t="s">
        <v>531</v>
      </c>
      <c r="E4" s="222" t="s">
        <v>330</v>
      </c>
      <c r="F4" s="223">
        <v>79334237</v>
      </c>
      <c r="G4" s="223"/>
      <c r="H4" s="222" t="s">
        <v>533</v>
      </c>
      <c r="I4" s="223">
        <v>4624869</v>
      </c>
      <c r="J4" s="224">
        <v>14190048</v>
      </c>
      <c r="K4" s="221" t="s">
        <v>528</v>
      </c>
      <c r="L4" s="225">
        <v>41652</v>
      </c>
      <c r="M4" s="226">
        <v>41653</v>
      </c>
      <c r="N4" s="225">
        <v>42004</v>
      </c>
      <c r="O4" s="223" t="s">
        <v>22</v>
      </c>
      <c r="P4" s="223">
        <v>1414</v>
      </c>
      <c r="Q4" s="225">
        <v>41652</v>
      </c>
      <c r="R4" s="225" t="s">
        <v>529</v>
      </c>
      <c r="S4" s="267" t="s">
        <v>530</v>
      </c>
      <c r="T4" s="223">
        <v>1614</v>
      </c>
      <c r="U4" s="225">
        <v>41653</v>
      </c>
      <c r="V4" s="225">
        <v>41668</v>
      </c>
      <c r="W4" s="221" t="s">
        <v>280</v>
      </c>
    </row>
    <row r="5" spans="1:23" ht="66" customHeight="1" x14ac:dyDescent="0.25">
      <c r="A5" s="221">
        <v>4</v>
      </c>
      <c r="B5" s="220" t="s">
        <v>203</v>
      </c>
      <c r="C5" s="221" t="s">
        <v>18</v>
      </c>
      <c r="D5" s="221" t="s">
        <v>531</v>
      </c>
      <c r="E5" s="222" t="s">
        <v>335</v>
      </c>
      <c r="F5" s="223">
        <v>79247629</v>
      </c>
      <c r="G5" s="223"/>
      <c r="H5" s="222" t="s">
        <v>534</v>
      </c>
      <c r="I5" s="223">
        <v>3202700258</v>
      </c>
      <c r="J5" s="224">
        <v>14190048</v>
      </c>
      <c r="K5" s="221" t="s">
        <v>528</v>
      </c>
      <c r="L5" s="225">
        <v>41652</v>
      </c>
      <c r="M5" s="226">
        <v>41653</v>
      </c>
      <c r="N5" s="225">
        <v>42004</v>
      </c>
      <c r="O5" s="223" t="s">
        <v>22</v>
      </c>
      <c r="P5" s="223">
        <v>1214</v>
      </c>
      <c r="Q5" s="225">
        <v>41652</v>
      </c>
      <c r="R5" s="225" t="s">
        <v>529</v>
      </c>
      <c r="S5" s="267" t="s">
        <v>530</v>
      </c>
      <c r="T5" s="223">
        <v>1714</v>
      </c>
      <c r="U5" s="225">
        <v>41653</v>
      </c>
      <c r="V5" s="225">
        <v>41668</v>
      </c>
      <c r="W5" s="221" t="s">
        <v>280</v>
      </c>
    </row>
    <row r="6" spans="1:23" ht="67.5" x14ac:dyDescent="0.25">
      <c r="A6" s="221">
        <v>5</v>
      </c>
      <c r="B6" s="220" t="s">
        <v>203</v>
      </c>
      <c r="C6" s="221" t="s">
        <v>18</v>
      </c>
      <c r="D6" s="221" t="s">
        <v>535</v>
      </c>
      <c r="E6" s="222" t="s">
        <v>368</v>
      </c>
      <c r="F6" s="223">
        <v>1016034814</v>
      </c>
      <c r="G6" s="223"/>
      <c r="H6" s="222" t="s">
        <v>536</v>
      </c>
      <c r="I6" s="223">
        <v>3154081111</v>
      </c>
      <c r="J6" s="224">
        <v>23135666</v>
      </c>
      <c r="K6" s="221" t="s">
        <v>528</v>
      </c>
      <c r="L6" s="225">
        <v>41652</v>
      </c>
      <c r="M6" s="226">
        <v>41653</v>
      </c>
      <c r="N6" s="225">
        <v>42004</v>
      </c>
      <c r="O6" s="223" t="s">
        <v>22</v>
      </c>
      <c r="P6" s="223">
        <v>1314</v>
      </c>
      <c r="Q6" s="225">
        <v>41652</v>
      </c>
      <c r="R6" s="225" t="s">
        <v>529</v>
      </c>
      <c r="S6" s="267" t="s">
        <v>530</v>
      </c>
      <c r="T6" s="223">
        <v>1814</v>
      </c>
      <c r="U6" s="225">
        <v>41653</v>
      </c>
      <c r="V6" s="225">
        <v>41668</v>
      </c>
      <c r="W6" s="221" t="s">
        <v>233</v>
      </c>
    </row>
    <row r="7" spans="1:23" ht="67.5" customHeight="1" x14ac:dyDescent="0.25">
      <c r="A7" s="221">
        <v>6</v>
      </c>
      <c r="B7" s="220" t="s">
        <v>203</v>
      </c>
      <c r="C7" s="221" t="s">
        <v>18</v>
      </c>
      <c r="D7" s="221" t="s">
        <v>537</v>
      </c>
      <c r="E7" s="222" t="s">
        <v>245</v>
      </c>
      <c r="F7" s="223">
        <v>80084385</v>
      </c>
      <c r="G7" s="223"/>
      <c r="H7" s="222" t="s">
        <v>538</v>
      </c>
      <c r="I7" s="223">
        <v>6433001</v>
      </c>
      <c r="J7" s="224">
        <v>16413153</v>
      </c>
      <c r="K7" s="221" t="s">
        <v>528</v>
      </c>
      <c r="L7" s="225">
        <v>41652</v>
      </c>
      <c r="M7" s="226">
        <v>41653</v>
      </c>
      <c r="N7" s="225">
        <v>42004</v>
      </c>
      <c r="O7" s="223" t="s">
        <v>22</v>
      </c>
      <c r="P7" s="223">
        <v>1714</v>
      </c>
      <c r="Q7" s="225">
        <v>41652</v>
      </c>
      <c r="R7" s="225" t="s">
        <v>529</v>
      </c>
      <c r="S7" s="267" t="s">
        <v>530</v>
      </c>
      <c r="T7" s="223">
        <v>1914</v>
      </c>
      <c r="U7" s="225">
        <v>41653</v>
      </c>
      <c r="V7" s="225">
        <v>41668</v>
      </c>
      <c r="W7" s="221" t="s">
        <v>213</v>
      </c>
    </row>
    <row r="8" spans="1:23" ht="106.5" customHeight="1" x14ac:dyDescent="0.25">
      <c r="A8" s="221">
        <v>7</v>
      </c>
      <c r="B8" s="220" t="s">
        <v>132</v>
      </c>
      <c r="C8" s="221" t="s">
        <v>18</v>
      </c>
      <c r="D8" s="229" t="s">
        <v>539</v>
      </c>
      <c r="E8" s="222" t="s">
        <v>540</v>
      </c>
      <c r="F8" s="223">
        <v>900105860</v>
      </c>
      <c r="G8" s="223">
        <v>4</v>
      </c>
      <c r="H8" s="222" t="s">
        <v>541</v>
      </c>
      <c r="I8" s="223">
        <v>4397070</v>
      </c>
      <c r="J8" s="224">
        <v>77560075</v>
      </c>
      <c r="K8" s="221" t="s">
        <v>528</v>
      </c>
      <c r="L8" s="225">
        <v>41662</v>
      </c>
      <c r="M8" s="226">
        <v>41701</v>
      </c>
      <c r="N8" s="225">
        <v>42004</v>
      </c>
      <c r="O8" s="223" t="s">
        <v>22</v>
      </c>
      <c r="P8" s="223">
        <v>3014</v>
      </c>
      <c r="Q8" s="225">
        <v>41656</v>
      </c>
      <c r="R8" s="225" t="s">
        <v>542</v>
      </c>
      <c r="S8" s="268" t="s">
        <v>543</v>
      </c>
      <c r="T8" s="223">
        <v>3314</v>
      </c>
      <c r="U8" s="225">
        <v>41753</v>
      </c>
      <c r="V8" s="225">
        <v>41668</v>
      </c>
      <c r="W8" s="221" t="s">
        <v>280</v>
      </c>
    </row>
    <row r="9" spans="1:23" ht="106.5" customHeight="1" x14ac:dyDescent="0.25">
      <c r="A9" s="221" t="s">
        <v>544</v>
      </c>
      <c r="B9" s="220" t="s">
        <v>132</v>
      </c>
      <c r="C9" s="221" t="s">
        <v>18</v>
      </c>
      <c r="D9" s="229" t="s">
        <v>539</v>
      </c>
      <c r="E9" s="222" t="s">
        <v>540</v>
      </c>
      <c r="F9" s="223">
        <v>900105860</v>
      </c>
      <c r="G9" s="223">
        <v>4</v>
      </c>
      <c r="H9" s="222" t="s">
        <v>541</v>
      </c>
      <c r="I9" s="223">
        <v>4397070</v>
      </c>
      <c r="J9" s="224">
        <v>0</v>
      </c>
      <c r="K9" s="376">
        <v>42035</v>
      </c>
      <c r="L9" s="225">
        <v>42002</v>
      </c>
      <c r="M9" s="226">
        <v>42005</v>
      </c>
      <c r="N9" s="225">
        <v>42035</v>
      </c>
      <c r="O9" s="223" t="s">
        <v>22</v>
      </c>
      <c r="P9" s="223">
        <v>615</v>
      </c>
      <c r="Q9" s="225">
        <v>42006</v>
      </c>
      <c r="R9" s="225" t="s">
        <v>542</v>
      </c>
      <c r="S9" s="268" t="s">
        <v>543</v>
      </c>
      <c r="T9" s="223">
        <v>914</v>
      </c>
      <c r="U9" s="225">
        <v>42003</v>
      </c>
      <c r="V9" s="227"/>
      <c r="W9" s="221" t="s">
        <v>280</v>
      </c>
    </row>
    <row r="10" spans="1:23" ht="54" x14ac:dyDescent="0.25">
      <c r="A10" s="230">
        <v>8</v>
      </c>
      <c r="B10" s="231" t="s">
        <v>100</v>
      </c>
      <c r="C10" s="230" t="s">
        <v>545</v>
      </c>
      <c r="D10" s="263" t="s">
        <v>546</v>
      </c>
      <c r="E10" s="264" t="s">
        <v>547</v>
      </c>
      <c r="F10" s="232">
        <v>830095213</v>
      </c>
      <c r="G10" s="232">
        <v>0</v>
      </c>
      <c r="H10" s="264" t="s">
        <v>548</v>
      </c>
      <c r="I10" s="232">
        <v>3175150153</v>
      </c>
      <c r="J10" s="233">
        <v>6000000</v>
      </c>
      <c r="K10" s="230" t="s">
        <v>528</v>
      </c>
      <c r="L10" s="234">
        <v>41673</v>
      </c>
      <c r="M10" s="234">
        <v>41681</v>
      </c>
      <c r="N10" s="234">
        <v>42004</v>
      </c>
      <c r="O10" s="232" t="s">
        <v>22</v>
      </c>
      <c r="P10" s="232">
        <v>4414</v>
      </c>
      <c r="Q10" s="234">
        <v>41668</v>
      </c>
      <c r="R10" s="234" t="s">
        <v>549</v>
      </c>
      <c r="S10" s="266" t="s">
        <v>550</v>
      </c>
      <c r="T10" s="232">
        <v>7414</v>
      </c>
      <c r="U10" s="234">
        <v>41674</v>
      </c>
      <c r="V10" s="234">
        <v>41673</v>
      </c>
      <c r="W10" s="230" t="s">
        <v>280</v>
      </c>
    </row>
    <row r="11" spans="1:23" ht="135.75" customHeight="1" x14ac:dyDescent="0.25">
      <c r="A11" s="230">
        <v>9</v>
      </c>
      <c r="B11" s="231" t="s">
        <v>203</v>
      </c>
      <c r="C11" s="230" t="s">
        <v>69</v>
      </c>
      <c r="D11" s="263" t="s">
        <v>551</v>
      </c>
      <c r="E11" s="264" t="s">
        <v>552</v>
      </c>
      <c r="F11" s="232">
        <v>900336372</v>
      </c>
      <c r="G11" s="232">
        <v>2</v>
      </c>
      <c r="H11" s="264" t="s">
        <v>553</v>
      </c>
      <c r="I11" s="232">
        <v>7533411</v>
      </c>
      <c r="J11" s="233">
        <v>13954800</v>
      </c>
      <c r="K11" s="265">
        <v>41782</v>
      </c>
      <c r="L11" s="234">
        <v>41689</v>
      </c>
      <c r="M11" s="234">
        <v>41694</v>
      </c>
      <c r="N11" s="234">
        <v>41782</v>
      </c>
      <c r="O11" s="230" t="s">
        <v>554</v>
      </c>
      <c r="P11" s="232">
        <v>4814</v>
      </c>
      <c r="Q11" s="234">
        <v>41669</v>
      </c>
      <c r="R11" s="234" t="s">
        <v>555</v>
      </c>
      <c r="S11" s="266" t="s">
        <v>556</v>
      </c>
      <c r="T11" s="232">
        <v>10114</v>
      </c>
      <c r="U11" s="234">
        <v>41691</v>
      </c>
      <c r="V11" s="234">
        <v>41689</v>
      </c>
      <c r="W11" s="230" t="s">
        <v>280</v>
      </c>
    </row>
    <row r="12" spans="1:23" ht="135.75" customHeight="1" x14ac:dyDescent="0.25">
      <c r="A12" s="230" t="s">
        <v>557</v>
      </c>
      <c r="B12" s="231" t="s">
        <v>203</v>
      </c>
      <c r="C12" s="230" t="s">
        <v>69</v>
      </c>
      <c r="D12" s="263" t="s">
        <v>551</v>
      </c>
      <c r="E12" s="264" t="s">
        <v>552</v>
      </c>
      <c r="F12" s="232">
        <v>900336372</v>
      </c>
      <c r="G12" s="232">
        <v>2</v>
      </c>
      <c r="H12" s="264" t="s">
        <v>553</v>
      </c>
      <c r="I12" s="232">
        <v>7533411</v>
      </c>
      <c r="J12" s="233">
        <v>6977400</v>
      </c>
      <c r="K12" s="265">
        <v>41820</v>
      </c>
      <c r="L12" s="234">
        <v>41689</v>
      </c>
      <c r="M12" s="234">
        <v>41783</v>
      </c>
      <c r="N12" s="234">
        <v>41820</v>
      </c>
      <c r="O12" s="230" t="s">
        <v>558</v>
      </c>
      <c r="P12" s="232">
        <v>4814</v>
      </c>
      <c r="Q12" s="234">
        <v>41669</v>
      </c>
      <c r="R12" s="234" t="s">
        <v>555</v>
      </c>
      <c r="S12" s="266" t="s">
        <v>556</v>
      </c>
      <c r="T12" s="232">
        <v>10114</v>
      </c>
      <c r="U12" s="234">
        <v>41691</v>
      </c>
      <c r="V12" s="234">
        <v>41876</v>
      </c>
      <c r="W12" s="230" t="s">
        <v>280</v>
      </c>
    </row>
    <row r="13" spans="1:23" ht="135" x14ac:dyDescent="0.25">
      <c r="A13" s="230">
        <v>10</v>
      </c>
      <c r="B13" s="231" t="s">
        <v>203</v>
      </c>
      <c r="C13" s="230" t="s">
        <v>69</v>
      </c>
      <c r="D13" s="263" t="s">
        <v>559</v>
      </c>
      <c r="E13" s="264" t="s">
        <v>560</v>
      </c>
      <c r="F13" s="232">
        <v>830142721</v>
      </c>
      <c r="G13" s="232">
        <v>2</v>
      </c>
      <c r="H13" s="264" t="s">
        <v>561</v>
      </c>
      <c r="I13" s="232">
        <v>7032505</v>
      </c>
      <c r="J13" s="233">
        <v>4167000</v>
      </c>
      <c r="K13" s="230" t="s">
        <v>528</v>
      </c>
      <c r="L13" s="234">
        <v>41690</v>
      </c>
      <c r="M13" s="234">
        <v>41695</v>
      </c>
      <c r="N13" s="234">
        <v>38352</v>
      </c>
      <c r="O13" s="230" t="s">
        <v>562</v>
      </c>
      <c r="P13" s="232">
        <v>4714</v>
      </c>
      <c r="Q13" s="234">
        <v>41669</v>
      </c>
      <c r="R13" s="234" t="s">
        <v>563</v>
      </c>
      <c r="S13" s="266" t="s">
        <v>564</v>
      </c>
      <c r="T13" s="232">
        <v>14614</v>
      </c>
      <c r="U13" s="234">
        <v>41695</v>
      </c>
      <c r="V13" s="234">
        <v>41690</v>
      </c>
      <c r="W13" s="230" t="s">
        <v>265</v>
      </c>
    </row>
    <row r="14" spans="1:23" ht="135" x14ac:dyDescent="0.25">
      <c r="A14" s="230" t="s">
        <v>565</v>
      </c>
      <c r="B14" s="231" t="s">
        <v>203</v>
      </c>
      <c r="C14" s="230" t="s">
        <v>69</v>
      </c>
      <c r="D14" s="263" t="s">
        <v>559</v>
      </c>
      <c r="E14" s="264" t="s">
        <v>560</v>
      </c>
      <c r="F14" s="232">
        <v>830142721</v>
      </c>
      <c r="G14" s="232">
        <v>2</v>
      </c>
      <c r="H14" s="264" t="s">
        <v>561</v>
      </c>
      <c r="I14" s="232">
        <v>7032505</v>
      </c>
      <c r="J14" s="233">
        <v>2016000</v>
      </c>
      <c r="K14" s="230" t="s">
        <v>528</v>
      </c>
      <c r="L14" s="234">
        <v>41828</v>
      </c>
      <c r="M14" s="234">
        <v>41695</v>
      </c>
      <c r="N14" s="234">
        <v>38352</v>
      </c>
      <c r="O14" s="230" t="s">
        <v>566</v>
      </c>
      <c r="P14" s="232">
        <v>11014</v>
      </c>
      <c r="Q14" s="234">
        <v>41816</v>
      </c>
      <c r="R14" s="234" t="s">
        <v>563</v>
      </c>
      <c r="S14" s="266" t="s">
        <v>564</v>
      </c>
      <c r="T14" s="232">
        <v>61514</v>
      </c>
      <c r="U14" s="234">
        <v>41849</v>
      </c>
      <c r="V14" s="234">
        <v>41912</v>
      </c>
      <c r="W14" s="230" t="s">
        <v>265</v>
      </c>
    </row>
    <row r="15" spans="1:23" ht="135" customHeight="1" x14ac:dyDescent="0.25">
      <c r="A15" s="230">
        <v>11</v>
      </c>
      <c r="B15" s="231" t="s">
        <v>203</v>
      </c>
      <c r="C15" s="230" t="s">
        <v>69</v>
      </c>
      <c r="D15" s="263" t="s">
        <v>567</v>
      </c>
      <c r="E15" s="264" t="s">
        <v>568</v>
      </c>
      <c r="F15" s="232">
        <v>800169799</v>
      </c>
      <c r="G15" s="232">
        <v>4</v>
      </c>
      <c r="H15" s="264" t="s">
        <v>569</v>
      </c>
      <c r="I15" s="232">
        <v>8612240</v>
      </c>
      <c r="J15" s="233">
        <v>4802400</v>
      </c>
      <c r="K15" s="230" t="s">
        <v>528</v>
      </c>
      <c r="L15" s="234">
        <v>41690</v>
      </c>
      <c r="M15" s="234">
        <v>41695</v>
      </c>
      <c r="N15" s="234">
        <v>38352</v>
      </c>
      <c r="O15" s="230" t="s">
        <v>570</v>
      </c>
      <c r="P15" s="232">
        <v>4614</v>
      </c>
      <c r="Q15" s="234">
        <v>41669</v>
      </c>
      <c r="R15" s="234" t="s">
        <v>529</v>
      </c>
      <c r="S15" s="266" t="s">
        <v>530</v>
      </c>
      <c r="T15" s="232">
        <v>14714</v>
      </c>
      <c r="U15" s="234">
        <v>41695</v>
      </c>
      <c r="V15" s="234">
        <v>41690</v>
      </c>
      <c r="W15" s="230" t="s">
        <v>265</v>
      </c>
    </row>
    <row r="16" spans="1:23" ht="108" x14ac:dyDescent="0.25">
      <c r="A16" s="250">
        <v>12</v>
      </c>
      <c r="B16" s="251" t="s">
        <v>571</v>
      </c>
      <c r="C16" s="250" t="s">
        <v>69</v>
      </c>
      <c r="D16" s="269" t="s">
        <v>572</v>
      </c>
      <c r="E16" s="252" t="s">
        <v>573</v>
      </c>
      <c r="F16" s="253">
        <v>900254002</v>
      </c>
      <c r="G16" s="253">
        <v>1</v>
      </c>
      <c r="H16" s="252" t="s">
        <v>574</v>
      </c>
      <c r="I16" s="253">
        <v>2861745</v>
      </c>
      <c r="J16" s="254">
        <v>13171266</v>
      </c>
      <c r="K16" s="250" t="s">
        <v>575</v>
      </c>
      <c r="L16" s="255">
        <v>41709</v>
      </c>
      <c r="M16" s="255">
        <v>41715</v>
      </c>
      <c r="N16" s="255">
        <v>41775</v>
      </c>
      <c r="O16" s="250" t="s">
        <v>576</v>
      </c>
      <c r="P16" s="270">
        <v>7314</v>
      </c>
      <c r="Q16" s="255">
        <v>41694</v>
      </c>
      <c r="R16" s="255" t="s">
        <v>577</v>
      </c>
      <c r="S16" s="271" t="s">
        <v>578</v>
      </c>
      <c r="T16" s="253">
        <v>17714</v>
      </c>
      <c r="U16" s="255">
        <v>41715</v>
      </c>
      <c r="V16" s="255">
        <v>41709</v>
      </c>
      <c r="W16" s="250" t="s">
        <v>213</v>
      </c>
    </row>
    <row r="17" spans="1:23" ht="115.5" x14ac:dyDescent="0.25">
      <c r="A17" s="250">
        <v>13</v>
      </c>
      <c r="B17" s="251" t="s">
        <v>203</v>
      </c>
      <c r="C17" s="250" t="s">
        <v>579</v>
      </c>
      <c r="D17" s="269" t="s">
        <v>580</v>
      </c>
      <c r="E17" s="250" t="s">
        <v>581</v>
      </c>
      <c r="F17" s="253">
        <v>890104068</v>
      </c>
      <c r="G17" s="253">
        <v>7</v>
      </c>
      <c r="H17" s="252" t="s">
        <v>582</v>
      </c>
      <c r="I17" s="253">
        <v>7447007</v>
      </c>
      <c r="J17" s="254">
        <v>165000000</v>
      </c>
      <c r="K17" s="250" t="s">
        <v>528</v>
      </c>
      <c r="L17" s="255">
        <v>41717</v>
      </c>
      <c r="M17" s="255">
        <v>41725</v>
      </c>
      <c r="N17" s="255">
        <v>38352</v>
      </c>
      <c r="O17" s="250" t="s">
        <v>583</v>
      </c>
      <c r="P17" s="270">
        <v>5514</v>
      </c>
      <c r="Q17" s="255">
        <v>41674</v>
      </c>
      <c r="R17" s="255" t="s">
        <v>584</v>
      </c>
      <c r="S17" s="271" t="s">
        <v>585</v>
      </c>
      <c r="T17" s="253">
        <v>22714</v>
      </c>
      <c r="U17" s="255">
        <v>41724</v>
      </c>
      <c r="V17" s="255">
        <v>41718</v>
      </c>
      <c r="W17" s="250" t="s">
        <v>265</v>
      </c>
    </row>
    <row r="18" spans="1:23" ht="121.5" x14ac:dyDescent="0.25">
      <c r="A18" s="250" t="s">
        <v>586</v>
      </c>
      <c r="B18" s="251" t="s">
        <v>203</v>
      </c>
      <c r="C18" s="250" t="s">
        <v>579</v>
      </c>
      <c r="D18" s="269" t="s">
        <v>580</v>
      </c>
      <c r="E18" s="250" t="s">
        <v>581</v>
      </c>
      <c r="F18" s="253">
        <v>890104068</v>
      </c>
      <c r="G18" s="253">
        <v>7</v>
      </c>
      <c r="H18" s="252" t="s">
        <v>582</v>
      </c>
      <c r="I18" s="253">
        <v>7447007</v>
      </c>
      <c r="J18" s="254">
        <v>0</v>
      </c>
      <c r="K18" s="250" t="s">
        <v>587</v>
      </c>
      <c r="L18" s="255">
        <v>42003</v>
      </c>
      <c r="M18" s="255">
        <v>42005</v>
      </c>
      <c r="N18" s="255">
        <v>42094</v>
      </c>
      <c r="O18" s="250" t="s">
        <v>588</v>
      </c>
      <c r="P18" s="270" t="s">
        <v>22</v>
      </c>
      <c r="Q18" s="255" t="s">
        <v>22</v>
      </c>
      <c r="R18" s="255" t="s">
        <v>22</v>
      </c>
      <c r="S18" s="271" t="s">
        <v>22</v>
      </c>
      <c r="T18" s="253" t="s">
        <v>22</v>
      </c>
      <c r="U18" s="255" t="s">
        <v>22</v>
      </c>
      <c r="V18" s="227"/>
      <c r="W18" s="250" t="s">
        <v>265</v>
      </c>
    </row>
    <row r="19" spans="1:23" ht="121.5" x14ac:dyDescent="0.25">
      <c r="A19" s="250" t="s">
        <v>589</v>
      </c>
      <c r="B19" s="251" t="s">
        <v>203</v>
      </c>
      <c r="C19" s="250" t="s">
        <v>579</v>
      </c>
      <c r="D19" s="269" t="s">
        <v>580</v>
      </c>
      <c r="E19" s="250" t="s">
        <v>581</v>
      </c>
      <c r="F19" s="253">
        <v>890104068</v>
      </c>
      <c r="G19" s="253">
        <v>7</v>
      </c>
      <c r="H19" s="252" t="s">
        <v>582</v>
      </c>
      <c r="I19" s="253">
        <v>7447007</v>
      </c>
      <c r="J19" s="254">
        <v>72000000</v>
      </c>
      <c r="K19" s="250" t="s">
        <v>590</v>
      </c>
      <c r="L19" s="255">
        <v>42061</v>
      </c>
      <c r="M19" s="255">
        <v>42095</v>
      </c>
      <c r="N19" s="255">
        <v>42277</v>
      </c>
      <c r="O19" s="250" t="s">
        <v>591</v>
      </c>
      <c r="P19" s="270">
        <v>5215</v>
      </c>
      <c r="Q19" s="255">
        <v>42034</v>
      </c>
      <c r="R19" s="255" t="s">
        <v>584</v>
      </c>
      <c r="S19" s="271" t="s">
        <v>585</v>
      </c>
      <c r="T19" s="253">
        <v>16415</v>
      </c>
      <c r="U19" s="255">
        <v>42066</v>
      </c>
      <c r="V19" s="227"/>
      <c r="W19" s="250" t="s">
        <v>265</v>
      </c>
    </row>
    <row r="20" spans="1:23" ht="94.5" x14ac:dyDescent="0.25">
      <c r="A20" s="250">
        <v>14</v>
      </c>
      <c r="B20" s="251" t="s">
        <v>571</v>
      </c>
      <c r="C20" s="250" t="s">
        <v>69</v>
      </c>
      <c r="D20" s="269" t="s">
        <v>592</v>
      </c>
      <c r="E20" s="250" t="s">
        <v>593</v>
      </c>
      <c r="F20" s="253">
        <v>32079268</v>
      </c>
      <c r="G20" s="253">
        <v>3</v>
      </c>
      <c r="H20" s="252" t="s">
        <v>594</v>
      </c>
      <c r="I20" s="253" t="s">
        <v>595</v>
      </c>
      <c r="J20" s="254">
        <v>1528880</v>
      </c>
      <c r="K20" s="250" t="s">
        <v>596</v>
      </c>
      <c r="L20" s="255">
        <v>41726</v>
      </c>
      <c r="M20" s="255">
        <v>41729</v>
      </c>
      <c r="N20" s="255">
        <v>41739</v>
      </c>
      <c r="O20" s="253" t="s">
        <v>22</v>
      </c>
      <c r="P20" s="253">
        <v>7914</v>
      </c>
      <c r="Q20" s="255">
        <v>41715</v>
      </c>
      <c r="R20" s="255" t="s">
        <v>597</v>
      </c>
      <c r="S20" s="271" t="s">
        <v>598</v>
      </c>
      <c r="T20" s="253">
        <v>23014</v>
      </c>
      <c r="U20" s="255">
        <v>41729</v>
      </c>
      <c r="V20" s="255">
        <v>41726</v>
      </c>
      <c r="W20" s="250" t="s">
        <v>280</v>
      </c>
    </row>
    <row r="21" spans="1:23" ht="124.5" customHeight="1" x14ac:dyDescent="0.25">
      <c r="A21" s="272">
        <v>15</v>
      </c>
      <c r="B21" s="273" t="s">
        <v>203</v>
      </c>
      <c r="C21" s="272" t="s">
        <v>69</v>
      </c>
      <c r="D21" s="274" t="s">
        <v>599</v>
      </c>
      <c r="E21" s="272" t="s">
        <v>600</v>
      </c>
      <c r="F21" s="275">
        <v>830512515</v>
      </c>
      <c r="G21" s="275">
        <v>1</v>
      </c>
      <c r="H21" s="276" t="s">
        <v>601</v>
      </c>
      <c r="I21" s="275">
        <v>4941291</v>
      </c>
      <c r="J21" s="277">
        <v>689040</v>
      </c>
      <c r="K21" s="272" t="s">
        <v>528</v>
      </c>
      <c r="L21" s="278">
        <v>41740</v>
      </c>
      <c r="M21" s="278">
        <v>41744</v>
      </c>
      <c r="N21" s="272" t="s">
        <v>528</v>
      </c>
      <c r="O21" s="272" t="s">
        <v>602</v>
      </c>
      <c r="P21" s="275">
        <v>8314</v>
      </c>
      <c r="Q21" s="278">
        <v>41729</v>
      </c>
      <c r="R21" s="278" t="s">
        <v>555</v>
      </c>
      <c r="S21" s="279" t="s">
        <v>556</v>
      </c>
      <c r="T21" s="275">
        <v>28514</v>
      </c>
      <c r="U21" s="278">
        <v>41744</v>
      </c>
      <c r="V21" s="278">
        <v>41740</v>
      </c>
      <c r="W21" s="272" t="s">
        <v>280</v>
      </c>
    </row>
    <row r="22" spans="1:23" ht="40.5" x14ac:dyDescent="0.25">
      <c r="A22" s="272">
        <v>16</v>
      </c>
      <c r="B22" s="272" t="s">
        <v>203</v>
      </c>
      <c r="C22" s="272" t="s">
        <v>69</v>
      </c>
      <c r="D22" s="274" t="s">
        <v>603</v>
      </c>
      <c r="E22" s="272" t="s">
        <v>325</v>
      </c>
      <c r="F22" s="275">
        <v>860009578</v>
      </c>
      <c r="G22" s="275">
        <v>6</v>
      </c>
      <c r="H22" s="276" t="s">
        <v>604</v>
      </c>
      <c r="I22" s="275" t="s">
        <v>605</v>
      </c>
      <c r="J22" s="277">
        <v>1782960</v>
      </c>
      <c r="K22" s="272" t="s">
        <v>606</v>
      </c>
      <c r="L22" s="278">
        <v>41744</v>
      </c>
      <c r="M22" s="278">
        <v>41744</v>
      </c>
      <c r="N22" s="280">
        <v>42124</v>
      </c>
      <c r="O22" s="272" t="s">
        <v>22</v>
      </c>
      <c r="P22" s="275">
        <v>8514</v>
      </c>
      <c r="Q22" s="278">
        <v>41730</v>
      </c>
      <c r="R22" s="278" t="s">
        <v>607</v>
      </c>
      <c r="S22" s="279" t="s">
        <v>608</v>
      </c>
      <c r="T22" s="275">
        <v>28614</v>
      </c>
      <c r="U22" s="278">
        <v>41744</v>
      </c>
      <c r="V22" s="278">
        <v>41744</v>
      </c>
      <c r="W22" s="272" t="s">
        <v>280</v>
      </c>
    </row>
    <row r="23" spans="1:23" ht="54" x14ac:dyDescent="0.25">
      <c r="A23" s="235">
        <v>17</v>
      </c>
      <c r="B23" s="236" t="s">
        <v>189</v>
      </c>
      <c r="C23" s="235" t="s">
        <v>545</v>
      </c>
      <c r="D23" s="282" t="s">
        <v>609</v>
      </c>
      <c r="E23" s="235" t="s">
        <v>610</v>
      </c>
      <c r="F23" s="237">
        <v>890903407</v>
      </c>
      <c r="G23" s="237">
        <v>9</v>
      </c>
      <c r="H23" s="281" t="s">
        <v>611</v>
      </c>
      <c r="I23" s="237" t="s">
        <v>612</v>
      </c>
      <c r="J23" s="238">
        <v>1015861</v>
      </c>
      <c r="K23" s="235" t="s">
        <v>613</v>
      </c>
      <c r="L23" s="239">
        <v>41767</v>
      </c>
      <c r="M23" s="239">
        <v>41770</v>
      </c>
      <c r="N23" s="239">
        <v>42134</v>
      </c>
      <c r="O23" s="235" t="s">
        <v>22</v>
      </c>
      <c r="P23" s="237">
        <v>9814</v>
      </c>
      <c r="Q23" s="239">
        <v>41766</v>
      </c>
      <c r="R23" s="239" t="s">
        <v>607</v>
      </c>
      <c r="S23" s="283" t="s">
        <v>608</v>
      </c>
      <c r="T23" s="237">
        <v>3814</v>
      </c>
      <c r="U23" s="239">
        <v>41767</v>
      </c>
      <c r="V23" s="284">
        <v>41768</v>
      </c>
      <c r="W23" s="235" t="s">
        <v>280</v>
      </c>
    </row>
    <row r="24" spans="1:23" ht="122.25" customHeight="1" x14ac:dyDescent="0.25">
      <c r="A24" s="235">
        <v>18</v>
      </c>
      <c r="B24" s="236" t="s">
        <v>571</v>
      </c>
      <c r="C24" s="235" t="s">
        <v>69</v>
      </c>
      <c r="D24" s="282" t="s">
        <v>614</v>
      </c>
      <c r="E24" s="235" t="s">
        <v>615</v>
      </c>
      <c r="F24" s="237">
        <v>900210800</v>
      </c>
      <c r="G24" s="237">
        <v>1</v>
      </c>
      <c r="H24" s="281" t="s">
        <v>616</v>
      </c>
      <c r="I24" s="237">
        <v>7953430</v>
      </c>
      <c r="J24" s="238">
        <v>974400</v>
      </c>
      <c r="K24" s="235" t="s">
        <v>617</v>
      </c>
      <c r="L24" s="239">
        <v>41771</v>
      </c>
      <c r="M24" s="239">
        <v>41782</v>
      </c>
      <c r="N24" s="239">
        <v>41812</v>
      </c>
      <c r="O24" s="235" t="s">
        <v>618</v>
      </c>
      <c r="P24" s="237">
        <v>9014</v>
      </c>
      <c r="Q24" s="239">
        <v>41736</v>
      </c>
      <c r="R24" s="239" t="s">
        <v>597</v>
      </c>
      <c r="S24" s="283" t="s">
        <v>598</v>
      </c>
      <c r="T24" s="237">
        <v>34114</v>
      </c>
      <c r="U24" s="239">
        <v>41772</v>
      </c>
      <c r="V24" s="284">
        <v>41771</v>
      </c>
      <c r="W24" s="235" t="s">
        <v>619</v>
      </c>
    </row>
    <row r="25" spans="1:23" ht="126.75" customHeight="1" x14ac:dyDescent="0.25">
      <c r="A25" s="235">
        <v>19</v>
      </c>
      <c r="B25" s="236" t="s">
        <v>100</v>
      </c>
      <c r="C25" s="235" t="s">
        <v>69</v>
      </c>
      <c r="D25" s="282" t="s">
        <v>620</v>
      </c>
      <c r="E25" s="235" t="s">
        <v>621</v>
      </c>
      <c r="F25" s="237">
        <v>860514336</v>
      </c>
      <c r="G25" s="237">
        <v>6</v>
      </c>
      <c r="H25" s="281" t="s">
        <v>622</v>
      </c>
      <c r="I25" s="237" t="s">
        <v>623</v>
      </c>
      <c r="J25" s="238">
        <v>9378423</v>
      </c>
      <c r="K25" s="235" t="s">
        <v>528</v>
      </c>
      <c r="L25" s="239">
        <v>41781</v>
      </c>
      <c r="M25" s="239">
        <v>41786</v>
      </c>
      <c r="N25" s="239">
        <v>42004</v>
      </c>
      <c r="O25" s="235" t="s">
        <v>624</v>
      </c>
      <c r="P25" s="237">
        <v>9614</v>
      </c>
      <c r="Q25" s="239">
        <v>41757</v>
      </c>
      <c r="R25" s="239" t="s">
        <v>625</v>
      </c>
      <c r="S25" s="283" t="s">
        <v>626</v>
      </c>
      <c r="T25" s="237">
        <v>42214</v>
      </c>
      <c r="U25" s="239">
        <v>41786</v>
      </c>
      <c r="V25" s="284">
        <v>41781</v>
      </c>
      <c r="W25" s="235" t="s">
        <v>280</v>
      </c>
    </row>
    <row r="26" spans="1:23" ht="126.75" customHeight="1" x14ac:dyDescent="0.25">
      <c r="A26" s="235" t="s">
        <v>627</v>
      </c>
      <c r="B26" s="236" t="s">
        <v>100</v>
      </c>
      <c r="C26" s="235" t="s">
        <v>69</v>
      </c>
      <c r="D26" s="282" t="s">
        <v>620</v>
      </c>
      <c r="E26" s="235" t="s">
        <v>621</v>
      </c>
      <c r="F26" s="237">
        <v>860514336</v>
      </c>
      <c r="G26" s="237">
        <v>6</v>
      </c>
      <c r="H26" s="281" t="s">
        <v>622</v>
      </c>
      <c r="I26" s="237" t="s">
        <v>623</v>
      </c>
      <c r="J26" s="238">
        <v>4683875</v>
      </c>
      <c r="K26" s="235" t="s">
        <v>528</v>
      </c>
      <c r="L26" s="239">
        <v>41968</v>
      </c>
      <c r="M26" s="239">
        <v>41968</v>
      </c>
      <c r="N26" s="239">
        <v>42004</v>
      </c>
      <c r="O26" s="235" t="s">
        <v>628</v>
      </c>
      <c r="P26" s="237">
        <v>9614</v>
      </c>
      <c r="Q26" s="239">
        <v>41757</v>
      </c>
      <c r="R26" s="239" t="s">
        <v>625</v>
      </c>
      <c r="S26" s="283" t="s">
        <v>626</v>
      </c>
      <c r="T26" s="237">
        <v>42214</v>
      </c>
      <c r="U26" s="239">
        <v>41786</v>
      </c>
      <c r="V26" s="378"/>
      <c r="W26" s="235"/>
    </row>
    <row r="27" spans="1:23" ht="131.25" customHeight="1" x14ac:dyDescent="0.25">
      <c r="A27" s="256">
        <v>20</v>
      </c>
      <c r="B27" s="257" t="s">
        <v>571</v>
      </c>
      <c r="C27" s="256" t="s">
        <v>69</v>
      </c>
      <c r="D27" s="285" t="s">
        <v>629</v>
      </c>
      <c r="E27" s="256" t="s">
        <v>630</v>
      </c>
      <c r="F27" s="259">
        <v>830016004</v>
      </c>
      <c r="G27" s="259">
        <v>0</v>
      </c>
      <c r="H27" s="258" t="s">
        <v>631</v>
      </c>
      <c r="I27" s="259">
        <v>3680100</v>
      </c>
      <c r="J27" s="260">
        <v>14853659</v>
      </c>
      <c r="K27" s="256" t="s">
        <v>632</v>
      </c>
      <c r="L27" s="286">
        <v>41806</v>
      </c>
      <c r="M27" s="286">
        <v>41815</v>
      </c>
      <c r="N27" s="286">
        <v>41912</v>
      </c>
      <c r="O27" s="256" t="s">
        <v>633</v>
      </c>
      <c r="P27" s="259">
        <v>10114</v>
      </c>
      <c r="Q27" s="261">
        <v>41786</v>
      </c>
      <c r="R27" s="261" t="s">
        <v>577</v>
      </c>
      <c r="S27" s="262" t="s">
        <v>578</v>
      </c>
      <c r="T27" s="259">
        <v>49314</v>
      </c>
      <c r="U27" s="261">
        <v>41810</v>
      </c>
      <c r="V27" s="287">
        <v>41806</v>
      </c>
      <c r="W27" s="256" t="s">
        <v>213</v>
      </c>
    </row>
    <row r="28" spans="1:23" ht="131.25" customHeight="1" x14ac:dyDescent="0.25">
      <c r="A28" s="256" t="s">
        <v>634</v>
      </c>
      <c r="B28" s="257" t="s">
        <v>571</v>
      </c>
      <c r="C28" s="256" t="s">
        <v>69</v>
      </c>
      <c r="D28" s="285" t="s">
        <v>629</v>
      </c>
      <c r="E28" s="256" t="s">
        <v>630</v>
      </c>
      <c r="F28" s="259">
        <v>830016004</v>
      </c>
      <c r="G28" s="259">
        <v>0</v>
      </c>
      <c r="H28" s="258" t="s">
        <v>631</v>
      </c>
      <c r="I28" s="259">
        <v>3680100</v>
      </c>
      <c r="J28" s="260">
        <v>7426829</v>
      </c>
      <c r="K28" s="256" t="s">
        <v>632</v>
      </c>
      <c r="L28" s="286">
        <v>41830</v>
      </c>
      <c r="M28" s="286">
        <v>41830</v>
      </c>
      <c r="N28" s="286">
        <v>41912</v>
      </c>
      <c r="O28" s="256" t="s">
        <v>635</v>
      </c>
      <c r="P28" s="259">
        <v>10114</v>
      </c>
      <c r="Q28" s="261">
        <v>41786</v>
      </c>
      <c r="R28" s="261" t="s">
        <v>577</v>
      </c>
      <c r="S28" s="262" t="s">
        <v>578</v>
      </c>
      <c r="T28" s="259">
        <v>49314</v>
      </c>
      <c r="U28" s="261">
        <v>41810</v>
      </c>
      <c r="V28" s="287">
        <v>42017</v>
      </c>
      <c r="W28" s="256" t="s">
        <v>213</v>
      </c>
    </row>
    <row r="29" spans="1:23" ht="132.75" customHeight="1" x14ac:dyDescent="0.25">
      <c r="A29" s="256">
        <v>21</v>
      </c>
      <c r="B29" s="257" t="s">
        <v>571</v>
      </c>
      <c r="C29" s="256" t="s">
        <v>69</v>
      </c>
      <c r="D29" s="285" t="s">
        <v>636</v>
      </c>
      <c r="E29" s="256" t="s">
        <v>637</v>
      </c>
      <c r="F29" s="259">
        <v>830093579</v>
      </c>
      <c r="G29" s="259">
        <v>1</v>
      </c>
      <c r="H29" s="258" t="s">
        <v>638</v>
      </c>
      <c r="I29" s="259">
        <v>2323488</v>
      </c>
      <c r="J29" s="260">
        <v>12758661</v>
      </c>
      <c r="K29" s="256" t="s">
        <v>632</v>
      </c>
      <c r="L29" s="286">
        <v>41806</v>
      </c>
      <c r="M29" s="286">
        <v>41817</v>
      </c>
      <c r="N29" s="286">
        <v>41905</v>
      </c>
      <c r="O29" s="256" t="s">
        <v>639</v>
      </c>
      <c r="P29" s="259">
        <v>10214</v>
      </c>
      <c r="Q29" s="261">
        <v>41786</v>
      </c>
      <c r="R29" s="261" t="s">
        <v>577</v>
      </c>
      <c r="S29" s="262" t="s">
        <v>578</v>
      </c>
      <c r="T29" s="259">
        <v>49414</v>
      </c>
      <c r="U29" s="261">
        <v>41810</v>
      </c>
      <c r="V29" s="287">
        <v>41806</v>
      </c>
      <c r="W29" s="256" t="s">
        <v>213</v>
      </c>
    </row>
    <row r="30" spans="1:23" ht="122.25" customHeight="1" x14ac:dyDescent="0.25">
      <c r="A30" s="256">
        <v>22</v>
      </c>
      <c r="B30" s="257" t="s">
        <v>203</v>
      </c>
      <c r="C30" s="256" t="s">
        <v>69</v>
      </c>
      <c r="D30" s="285" t="s">
        <v>640</v>
      </c>
      <c r="E30" s="256" t="s">
        <v>641</v>
      </c>
      <c r="F30" s="259">
        <v>900311730</v>
      </c>
      <c r="G30" s="259">
        <v>8</v>
      </c>
      <c r="H30" s="258" t="s">
        <v>642</v>
      </c>
      <c r="I30" s="259" t="s">
        <v>643</v>
      </c>
      <c r="J30" s="260">
        <v>11927480</v>
      </c>
      <c r="K30" s="256" t="s">
        <v>21</v>
      </c>
      <c r="L30" s="286">
        <v>41814</v>
      </c>
      <c r="M30" s="286">
        <v>41821</v>
      </c>
      <c r="N30" s="286">
        <v>41912</v>
      </c>
      <c r="O30" s="256" t="s">
        <v>644</v>
      </c>
      <c r="P30" s="259">
        <v>10614</v>
      </c>
      <c r="Q30" s="261">
        <v>41796</v>
      </c>
      <c r="R30" s="261" t="s">
        <v>555</v>
      </c>
      <c r="S30" s="262" t="s">
        <v>556</v>
      </c>
      <c r="T30" s="259">
        <v>54414</v>
      </c>
      <c r="U30" s="261">
        <v>41816</v>
      </c>
      <c r="V30" s="287">
        <v>41814</v>
      </c>
      <c r="W30" s="256" t="s">
        <v>280</v>
      </c>
    </row>
    <row r="31" spans="1:23" ht="122.25" customHeight="1" x14ac:dyDescent="0.25">
      <c r="A31" s="256" t="s">
        <v>645</v>
      </c>
      <c r="B31" s="257" t="s">
        <v>203</v>
      </c>
      <c r="C31" s="256" t="s">
        <v>69</v>
      </c>
      <c r="D31" s="285" t="s">
        <v>640</v>
      </c>
      <c r="E31" s="256" t="s">
        <v>641</v>
      </c>
      <c r="F31" s="259">
        <v>900311730</v>
      </c>
      <c r="G31" s="259">
        <v>8</v>
      </c>
      <c r="H31" s="258" t="s">
        <v>642</v>
      </c>
      <c r="I31" s="259" t="s">
        <v>643</v>
      </c>
      <c r="J31" s="260">
        <v>5963740</v>
      </c>
      <c r="K31" s="256" t="s">
        <v>646</v>
      </c>
      <c r="L31" s="286">
        <v>41893</v>
      </c>
      <c r="M31" s="286">
        <v>41913</v>
      </c>
      <c r="N31" s="286">
        <v>41958</v>
      </c>
      <c r="O31" s="256" t="s">
        <v>647</v>
      </c>
      <c r="P31" s="259">
        <v>10614</v>
      </c>
      <c r="Q31" s="261">
        <v>41892</v>
      </c>
      <c r="R31" s="261" t="s">
        <v>555</v>
      </c>
      <c r="S31" s="262" t="s">
        <v>556</v>
      </c>
      <c r="T31" s="259">
        <v>54414</v>
      </c>
      <c r="U31" s="261">
        <v>41898</v>
      </c>
      <c r="V31" s="287">
        <v>41912</v>
      </c>
      <c r="W31" s="256" t="s">
        <v>280</v>
      </c>
    </row>
    <row r="32" spans="1:23" ht="122.25" customHeight="1" x14ac:dyDescent="0.25">
      <c r="A32" s="288" t="s">
        <v>648</v>
      </c>
      <c r="B32" s="289" t="s">
        <v>649</v>
      </c>
      <c r="C32" s="288" t="s">
        <v>18</v>
      </c>
      <c r="D32" s="290" t="s">
        <v>650</v>
      </c>
      <c r="E32" s="288" t="s">
        <v>146</v>
      </c>
      <c r="F32" s="291">
        <v>899999115</v>
      </c>
      <c r="G32" s="291">
        <v>8</v>
      </c>
      <c r="H32" s="293" t="s">
        <v>651</v>
      </c>
      <c r="I32" s="291">
        <v>6579375</v>
      </c>
      <c r="J32" s="292">
        <v>76440434</v>
      </c>
      <c r="K32" s="288" t="s">
        <v>81</v>
      </c>
      <c r="L32" s="296">
        <v>41824</v>
      </c>
      <c r="M32" s="296">
        <v>41824</v>
      </c>
      <c r="N32" s="296">
        <v>41885</v>
      </c>
      <c r="O32" s="288" t="s">
        <v>652</v>
      </c>
      <c r="P32" s="291">
        <v>11114</v>
      </c>
      <c r="Q32" s="294">
        <v>41817</v>
      </c>
      <c r="R32" s="294" t="s">
        <v>653</v>
      </c>
      <c r="S32" s="295" t="s">
        <v>654</v>
      </c>
      <c r="T32" s="291">
        <v>55814</v>
      </c>
      <c r="U32" s="294">
        <v>41824</v>
      </c>
      <c r="V32" s="297">
        <v>41865</v>
      </c>
      <c r="W32" s="288" t="s">
        <v>213</v>
      </c>
    </row>
    <row r="33" spans="1:27" ht="54" x14ac:dyDescent="0.25">
      <c r="A33" s="288">
        <v>23</v>
      </c>
      <c r="B33" s="289" t="s">
        <v>68</v>
      </c>
      <c r="C33" s="288" t="s">
        <v>18</v>
      </c>
      <c r="D33" s="290" t="s">
        <v>655</v>
      </c>
      <c r="E33" s="288" t="s">
        <v>656</v>
      </c>
      <c r="F33" s="291">
        <v>860001022</v>
      </c>
      <c r="G33" s="291">
        <v>7</v>
      </c>
      <c r="H33" s="293" t="s">
        <v>657</v>
      </c>
      <c r="I33" s="291">
        <v>2940100</v>
      </c>
      <c r="J33" s="292">
        <v>798000</v>
      </c>
      <c r="K33" s="288" t="s">
        <v>148</v>
      </c>
      <c r="L33" s="296">
        <v>41831</v>
      </c>
      <c r="M33" s="296">
        <v>41835</v>
      </c>
      <c r="N33" s="296">
        <v>42199</v>
      </c>
      <c r="O33" s="288" t="s">
        <v>22</v>
      </c>
      <c r="P33" s="291">
        <v>11514</v>
      </c>
      <c r="Q33" s="294">
        <v>41823</v>
      </c>
      <c r="R33" s="294" t="s">
        <v>658</v>
      </c>
      <c r="S33" s="295" t="s">
        <v>659</v>
      </c>
      <c r="T33" s="291">
        <v>56114</v>
      </c>
      <c r="U33" s="294">
        <v>41835</v>
      </c>
      <c r="V33" s="297">
        <v>41837</v>
      </c>
      <c r="W33" s="288" t="s">
        <v>233</v>
      </c>
      <c r="Y33" s="218">
        <v>360</v>
      </c>
      <c r="Z33" s="218">
        <v>100</v>
      </c>
    </row>
    <row r="34" spans="1:27" ht="70.5" customHeight="1" x14ac:dyDescent="0.25">
      <c r="A34" s="288">
        <v>24</v>
      </c>
      <c r="B34" s="289" t="s">
        <v>203</v>
      </c>
      <c r="C34" s="288" t="s">
        <v>18</v>
      </c>
      <c r="D34" s="290" t="s">
        <v>660</v>
      </c>
      <c r="E34" s="288" t="s">
        <v>180</v>
      </c>
      <c r="F34" s="291">
        <v>860066942</v>
      </c>
      <c r="G34" s="291">
        <v>7</v>
      </c>
      <c r="H34" s="293" t="s">
        <v>661</v>
      </c>
      <c r="I34" s="291">
        <v>4280666</v>
      </c>
      <c r="J34" s="292">
        <v>5962015</v>
      </c>
      <c r="K34" s="288" t="s">
        <v>278</v>
      </c>
      <c r="L34" s="296">
        <v>41831</v>
      </c>
      <c r="M34" s="296">
        <v>41834</v>
      </c>
      <c r="N34" s="296">
        <v>41864</v>
      </c>
      <c r="O34" s="288" t="s">
        <v>22</v>
      </c>
      <c r="P34" s="291">
        <v>11814</v>
      </c>
      <c r="Q34" s="294">
        <v>41828</v>
      </c>
      <c r="R34" s="294" t="s">
        <v>563</v>
      </c>
      <c r="S34" s="295" t="s">
        <v>564</v>
      </c>
      <c r="T34" s="298">
        <v>56014</v>
      </c>
      <c r="U34" s="294">
        <v>41830</v>
      </c>
      <c r="V34" s="297">
        <v>41849</v>
      </c>
      <c r="W34" s="288" t="s">
        <v>265</v>
      </c>
      <c r="Y34" s="218">
        <v>20</v>
      </c>
      <c r="AA34" s="218">
        <f>+Y34*Z33/Y33</f>
        <v>5.5555555555555554</v>
      </c>
    </row>
    <row r="35" spans="1:27" ht="57" customHeight="1" x14ac:dyDescent="0.25">
      <c r="A35" s="288">
        <v>25</v>
      </c>
      <c r="B35" s="289" t="s">
        <v>68</v>
      </c>
      <c r="C35" s="288" t="s">
        <v>18</v>
      </c>
      <c r="D35" s="290" t="s">
        <v>662</v>
      </c>
      <c r="E35" s="288" t="s">
        <v>231</v>
      </c>
      <c r="F35" s="291">
        <v>860009759</v>
      </c>
      <c r="G35" s="291">
        <v>2</v>
      </c>
      <c r="H35" s="293" t="s">
        <v>663</v>
      </c>
      <c r="I35" s="291">
        <v>4227600</v>
      </c>
      <c r="J35" s="292">
        <v>816000</v>
      </c>
      <c r="K35" s="288" t="s">
        <v>148</v>
      </c>
      <c r="L35" s="296">
        <v>41837</v>
      </c>
      <c r="M35" s="296">
        <v>41843</v>
      </c>
      <c r="N35" s="296">
        <v>42207</v>
      </c>
      <c r="O35" s="288" t="s">
        <v>22</v>
      </c>
      <c r="P35" s="291">
        <v>12114</v>
      </c>
      <c r="Q35" s="294">
        <v>41830</v>
      </c>
      <c r="R35" s="294" t="s">
        <v>658</v>
      </c>
      <c r="S35" s="295" t="s">
        <v>659</v>
      </c>
      <c r="T35" s="291">
        <v>56214</v>
      </c>
      <c r="U35" s="294">
        <v>41838</v>
      </c>
      <c r="V35" s="297">
        <v>41849</v>
      </c>
      <c r="W35" s="288" t="s">
        <v>233</v>
      </c>
    </row>
    <row r="36" spans="1:27" ht="138" customHeight="1" x14ac:dyDescent="0.25">
      <c r="A36" s="288">
        <v>26</v>
      </c>
      <c r="B36" s="289" t="s">
        <v>571</v>
      </c>
      <c r="C36" s="288" t="s">
        <v>69</v>
      </c>
      <c r="D36" s="290" t="s">
        <v>664</v>
      </c>
      <c r="E36" s="288" t="s">
        <v>665</v>
      </c>
      <c r="F36" s="291">
        <v>800219876</v>
      </c>
      <c r="G36" s="291">
        <v>9</v>
      </c>
      <c r="H36" s="293" t="s">
        <v>666</v>
      </c>
      <c r="I36" s="291">
        <v>6414100</v>
      </c>
      <c r="J36" s="292">
        <v>6670830</v>
      </c>
      <c r="K36" s="288" t="s">
        <v>365</v>
      </c>
      <c r="L36" s="296">
        <v>41843</v>
      </c>
      <c r="M36" s="296">
        <v>41855</v>
      </c>
      <c r="N36" s="296">
        <v>41871</v>
      </c>
      <c r="O36" s="288" t="s">
        <v>667</v>
      </c>
      <c r="P36" s="291">
        <v>11414</v>
      </c>
      <c r="Q36" s="294">
        <v>41822</v>
      </c>
      <c r="R36" s="294" t="s">
        <v>668</v>
      </c>
      <c r="S36" s="295" t="s">
        <v>669</v>
      </c>
      <c r="T36" s="298">
        <v>61614</v>
      </c>
      <c r="U36" s="294">
        <v>41850</v>
      </c>
      <c r="V36" s="297">
        <v>41843</v>
      </c>
      <c r="W36" s="288" t="s">
        <v>265</v>
      </c>
    </row>
    <row r="37" spans="1:27" ht="170.25" customHeight="1" x14ac:dyDescent="0.25">
      <c r="A37" s="288" t="s">
        <v>670</v>
      </c>
      <c r="B37" s="289" t="s">
        <v>671</v>
      </c>
      <c r="C37" s="288" t="s">
        <v>18</v>
      </c>
      <c r="D37" s="290" t="s">
        <v>672</v>
      </c>
      <c r="E37" s="288" t="s">
        <v>474</v>
      </c>
      <c r="F37" s="291">
        <v>900068796</v>
      </c>
      <c r="G37" s="291">
        <v>1</v>
      </c>
      <c r="H37" s="293" t="s">
        <v>673</v>
      </c>
      <c r="I37" s="291">
        <v>7466000</v>
      </c>
      <c r="J37" s="292">
        <v>111634319</v>
      </c>
      <c r="K37" s="288" t="s">
        <v>528</v>
      </c>
      <c r="L37" s="296">
        <v>41844</v>
      </c>
      <c r="M37" s="294">
        <v>41863</v>
      </c>
      <c r="N37" s="294">
        <v>42004</v>
      </c>
      <c r="O37" s="288" t="s">
        <v>674</v>
      </c>
      <c r="P37" s="291">
        <v>12314</v>
      </c>
      <c r="Q37" s="294">
        <v>41838</v>
      </c>
      <c r="R37" s="295" t="s">
        <v>675</v>
      </c>
      <c r="S37" s="295" t="s">
        <v>676</v>
      </c>
      <c r="T37" s="291">
        <v>61414</v>
      </c>
      <c r="U37" s="294">
        <v>41849</v>
      </c>
      <c r="V37" s="297">
        <v>41876</v>
      </c>
      <c r="W37" s="288" t="s">
        <v>213</v>
      </c>
    </row>
    <row r="38" spans="1:27" ht="134.25" customHeight="1" x14ac:dyDescent="0.25">
      <c r="A38" s="288">
        <v>27</v>
      </c>
      <c r="B38" s="289" t="s">
        <v>571</v>
      </c>
      <c r="C38" s="288" t="s">
        <v>69</v>
      </c>
      <c r="D38" s="290" t="s">
        <v>677</v>
      </c>
      <c r="E38" s="288" t="s">
        <v>678</v>
      </c>
      <c r="F38" s="291">
        <v>900350133</v>
      </c>
      <c r="G38" s="291">
        <v>7</v>
      </c>
      <c r="H38" s="293" t="s">
        <v>679</v>
      </c>
      <c r="I38" s="291">
        <v>3022429</v>
      </c>
      <c r="J38" s="292">
        <v>7219230</v>
      </c>
      <c r="K38" s="288" t="s">
        <v>680</v>
      </c>
      <c r="L38" s="296">
        <v>41845</v>
      </c>
      <c r="M38" s="294">
        <v>41856</v>
      </c>
      <c r="N38" s="294">
        <v>41876</v>
      </c>
      <c r="O38" s="288" t="s">
        <v>681</v>
      </c>
      <c r="P38" s="291">
        <v>11714</v>
      </c>
      <c r="Q38" s="294">
        <v>41827</v>
      </c>
      <c r="R38" s="294" t="s">
        <v>682</v>
      </c>
      <c r="S38" s="295" t="s">
        <v>683</v>
      </c>
      <c r="T38" s="291">
        <v>61314</v>
      </c>
      <c r="U38" s="294">
        <v>41849</v>
      </c>
      <c r="V38" s="297">
        <v>41845</v>
      </c>
      <c r="W38" s="288" t="s">
        <v>265</v>
      </c>
    </row>
    <row r="39" spans="1:27" ht="147" customHeight="1" x14ac:dyDescent="0.25">
      <c r="A39" s="288" t="s">
        <v>684</v>
      </c>
      <c r="B39" s="289" t="s">
        <v>571</v>
      </c>
      <c r="C39" s="288" t="s">
        <v>69</v>
      </c>
      <c r="D39" s="290" t="s">
        <v>677</v>
      </c>
      <c r="E39" s="288" t="s">
        <v>678</v>
      </c>
      <c r="F39" s="291">
        <v>900350133</v>
      </c>
      <c r="G39" s="291">
        <v>7</v>
      </c>
      <c r="H39" s="293" t="s">
        <v>679</v>
      </c>
      <c r="I39" s="291">
        <v>3022429</v>
      </c>
      <c r="J39" s="292">
        <v>0</v>
      </c>
      <c r="K39" s="288" t="s">
        <v>685</v>
      </c>
      <c r="L39" s="296">
        <v>41876</v>
      </c>
      <c r="M39" s="294">
        <v>41856</v>
      </c>
      <c r="N39" s="294">
        <v>41883</v>
      </c>
      <c r="O39" s="288" t="s">
        <v>686</v>
      </c>
      <c r="P39" s="291" t="s">
        <v>22</v>
      </c>
      <c r="Q39" s="291" t="s">
        <v>22</v>
      </c>
      <c r="R39" s="294" t="s">
        <v>682</v>
      </c>
      <c r="S39" s="295" t="s">
        <v>683</v>
      </c>
      <c r="T39" s="291" t="s">
        <v>22</v>
      </c>
      <c r="U39" s="291" t="s">
        <v>22</v>
      </c>
      <c r="V39" s="297">
        <v>41845</v>
      </c>
      <c r="W39" s="288" t="s">
        <v>265</v>
      </c>
    </row>
    <row r="40" spans="1:27" ht="130.5" customHeight="1" x14ac:dyDescent="0.25">
      <c r="A40" s="303">
        <v>28</v>
      </c>
      <c r="B40" s="304" t="s">
        <v>571</v>
      </c>
      <c r="C40" s="303" t="s">
        <v>687</v>
      </c>
      <c r="D40" s="305" t="s">
        <v>688</v>
      </c>
      <c r="E40" s="303" t="s">
        <v>689</v>
      </c>
      <c r="F40" s="306">
        <v>900554131</v>
      </c>
      <c r="G40" s="306">
        <v>9</v>
      </c>
      <c r="H40" s="307" t="s">
        <v>690</v>
      </c>
      <c r="I40" s="306">
        <v>2363800</v>
      </c>
      <c r="J40" s="308">
        <v>279443535</v>
      </c>
      <c r="K40" s="303" t="s">
        <v>528</v>
      </c>
      <c r="L40" s="309">
        <v>41862</v>
      </c>
      <c r="M40" s="310">
        <v>41871</v>
      </c>
      <c r="N40" s="310">
        <v>42004</v>
      </c>
      <c r="O40" s="303" t="s">
        <v>691</v>
      </c>
      <c r="P40" s="306">
        <v>10314</v>
      </c>
      <c r="Q40" s="310">
        <v>41819</v>
      </c>
      <c r="R40" s="310" t="s">
        <v>692</v>
      </c>
      <c r="S40" s="311" t="s">
        <v>693</v>
      </c>
      <c r="T40" s="306">
        <v>62114</v>
      </c>
      <c r="U40" s="310">
        <v>41865</v>
      </c>
      <c r="V40" s="312">
        <v>41876</v>
      </c>
      <c r="W40" s="303" t="s">
        <v>213</v>
      </c>
    </row>
    <row r="41" spans="1:27" ht="130.5" customHeight="1" x14ac:dyDescent="0.25">
      <c r="A41" s="303" t="s">
        <v>694</v>
      </c>
      <c r="B41" s="304" t="s">
        <v>571</v>
      </c>
      <c r="C41" s="303" t="s">
        <v>687</v>
      </c>
      <c r="D41" s="305" t="s">
        <v>688</v>
      </c>
      <c r="E41" s="303" t="s">
        <v>689</v>
      </c>
      <c r="F41" s="306">
        <v>900554131</v>
      </c>
      <c r="G41" s="306">
        <v>9</v>
      </c>
      <c r="H41" s="307" t="s">
        <v>690</v>
      </c>
      <c r="I41" s="306">
        <v>2363800</v>
      </c>
      <c r="J41" s="308">
        <v>0</v>
      </c>
      <c r="K41" s="312">
        <v>42185</v>
      </c>
      <c r="L41" s="309">
        <v>41996</v>
      </c>
      <c r="M41" s="310">
        <v>42005</v>
      </c>
      <c r="N41" s="310">
        <v>42185</v>
      </c>
      <c r="O41" s="303" t="s">
        <v>695</v>
      </c>
      <c r="P41" s="306" t="s">
        <v>22</v>
      </c>
      <c r="Q41" s="310" t="s">
        <v>22</v>
      </c>
      <c r="R41" s="310" t="s">
        <v>22</v>
      </c>
      <c r="S41" s="311" t="s">
        <v>22</v>
      </c>
      <c r="T41" s="306" t="s">
        <v>22</v>
      </c>
      <c r="U41" s="310" t="s">
        <v>22</v>
      </c>
      <c r="V41" s="312">
        <v>42017</v>
      </c>
      <c r="W41" s="303" t="s">
        <v>213</v>
      </c>
    </row>
    <row r="42" spans="1:27" ht="130.5" customHeight="1" x14ac:dyDescent="0.25">
      <c r="A42" s="303" t="s">
        <v>696</v>
      </c>
      <c r="B42" s="304" t="s">
        <v>571</v>
      </c>
      <c r="C42" s="303" t="s">
        <v>687</v>
      </c>
      <c r="D42" s="305" t="s">
        <v>688</v>
      </c>
      <c r="E42" s="303" t="s">
        <v>689</v>
      </c>
      <c r="F42" s="306">
        <v>900554131</v>
      </c>
      <c r="G42" s="306">
        <v>9</v>
      </c>
      <c r="H42" s="307" t="s">
        <v>690</v>
      </c>
      <c r="I42" s="306">
        <v>2363800</v>
      </c>
      <c r="J42" s="308">
        <v>16699198</v>
      </c>
      <c r="K42" s="312" t="s">
        <v>697</v>
      </c>
      <c r="L42" s="309">
        <v>42181</v>
      </c>
      <c r="M42" s="310">
        <v>42186</v>
      </c>
      <c r="N42" s="310">
        <v>42307</v>
      </c>
      <c r="O42" s="303" t="s">
        <v>698</v>
      </c>
      <c r="P42" s="306">
        <v>10215</v>
      </c>
      <c r="Q42" s="310">
        <v>42180</v>
      </c>
      <c r="R42" s="310" t="s">
        <v>692</v>
      </c>
      <c r="S42" s="311" t="s">
        <v>693</v>
      </c>
      <c r="T42" s="306">
        <v>46515</v>
      </c>
      <c r="U42" s="310">
        <v>42185</v>
      </c>
      <c r="V42" s="312"/>
      <c r="W42" s="303" t="s">
        <v>213</v>
      </c>
    </row>
    <row r="43" spans="1:27" ht="123" customHeight="1" x14ac:dyDescent="0.25">
      <c r="A43" s="303">
        <v>29</v>
      </c>
      <c r="B43" s="304" t="s">
        <v>699</v>
      </c>
      <c r="C43" s="303" t="s">
        <v>69</v>
      </c>
      <c r="D43" s="305" t="s">
        <v>700</v>
      </c>
      <c r="E43" s="303" t="s">
        <v>701</v>
      </c>
      <c r="F43" s="306">
        <v>860007336</v>
      </c>
      <c r="G43" s="306">
        <v>1</v>
      </c>
      <c r="H43" s="307" t="s">
        <v>702</v>
      </c>
      <c r="I43" s="313" t="s">
        <v>703</v>
      </c>
      <c r="J43" s="308">
        <v>1880000</v>
      </c>
      <c r="K43" s="303" t="s">
        <v>704</v>
      </c>
      <c r="L43" s="309">
        <v>41871</v>
      </c>
      <c r="M43" s="310">
        <v>41901</v>
      </c>
      <c r="N43" s="310">
        <v>41930</v>
      </c>
      <c r="O43" s="303" t="s">
        <v>705</v>
      </c>
      <c r="P43" s="306">
        <v>12014</v>
      </c>
      <c r="Q43" s="310">
        <v>41830</v>
      </c>
      <c r="R43" s="310" t="s">
        <v>563</v>
      </c>
      <c r="S43" s="311" t="s">
        <v>564</v>
      </c>
      <c r="T43" s="306">
        <v>67914</v>
      </c>
      <c r="U43" s="310">
        <v>41880</v>
      </c>
      <c r="V43" s="312">
        <v>41871</v>
      </c>
      <c r="W43" s="303" t="s">
        <v>265</v>
      </c>
    </row>
    <row r="44" spans="1:27" ht="67.5" x14ac:dyDescent="0.25">
      <c r="A44" s="303">
        <v>30</v>
      </c>
      <c r="B44" s="304" t="s">
        <v>203</v>
      </c>
      <c r="C44" s="303" t="s">
        <v>18</v>
      </c>
      <c r="D44" s="305" t="s">
        <v>706</v>
      </c>
      <c r="E44" s="303" t="s">
        <v>707</v>
      </c>
      <c r="F44" s="306">
        <v>900622534</v>
      </c>
      <c r="G44" s="306">
        <v>5</v>
      </c>
      <c r="H44" s="307" t="s">
        <v>708</v>
      </c>
      <c r="I44" s="306">
        <v>6818530</v>
      </c>
      <c r="J44" s="308">
        <v>12350400</v>
      </c>
      <c r="K44" s="303" t="s">
        <v>709</v>
      </c>
      <c r="L44" s="309">
        <v>41873</v>
      </c>
      <c r="M44" s="310">
        <v>41876</v>
      </c>
      <c r="N44" s="310">
        <v>41878</v>
      </c>
      <c r="O44" s="303" t="s">
        <v>22</v>
      </c>
      <c r="P44" s="306">
        <v>13014</v>
      </c>
      <c r="Q44" s="310">
        <v>41865</v>
      </c>
      <c r="R44" s="310" t="s">
        <v>710</v>
      </c>
      <c r="S44" s="311" t="s">
        <v>711</v>
      </c>
      <c r="T44" s="306">
        <v>62514</v>
      </c>
      <c r="U44" s="310">
        <v>41873</v>
      </c>
      <c r="V44" s="312">
        <v>41883</v>
      </c>
      <c r="W44" s="303" t="s">
        <v>265</v>
      </c>
    </row>
    <row r="45" spans="1:27" ht="135" x14ac:dyDescent="0.25">
      <c r="A45" s="303">
        <v>31</v>
      </c>
      <c r="B45" s="304" t="s">
        <v>571</v>
      </c>
      <c r="C45" s="303" t="s">
        <v>69</v>
      </c>
      <c r="D45" s="305" t="s">
        <v>712</v>
      </c>
      <c r="E45" s="303" t="s">
        <v>678</v>
      </c>
      <c r="F45" s="306">
        <v>900350133</v>
      </c>
      <c r="G45" s="306">
        <v>7</v>
      </c>
      <c r="H45" s="307" t="s">
        <v>679</v>
      </c>
      <c r="I45" s="306">
        <v>3022429</v>
      </c>
      <c r="J45" s="308">
        <v>3756567</v>
      </c>
      <c r="K45" s="303" t="s">
        <v>680</v>
      </c>
      <c r="L45" s="309">
        <v>41878</v>
      </c>
      <c r="M45" s="310">
        <v>41883</v>
      </c>
      <c r="N45" s="310">
        <v>41902</v>
      </c>
      <c r="O45" s="303" t="s">
        <v>713</v>
      </c>
      <c r="P45" s="306">
        <v>12614</v>
      </c>
      <c r="Q45" s="310">
        <v>41848</v>
      </c>
      <c r="R45" s="310" t="s">
        <v>714</v>
      </c>
      <c r="S45" s="311" t="s">
        <v>715</v>
      </c>
      <c r="T45" s="306">
        <v>12614</v>
      </c>
      <c r="U45" s="310">
        <v>41880</v>
      </c>
      <c r="V45" s="312">
        <v>41878</v>
      </c>
      <c r="W45" s="303" t="s">
        <v>280</v>
      </c>
    </row>
    <row r="46" spans="1:27" ht="146.25" customHeight="1" x14ac:dyDescent="0.25">
      <c r="A46" s="303" t="s">
        <v>716</v>
      </c>
      <c r="B46" s="304" t="s">
        <v>571</v>
      </c>
      <c r="C46" s="303" t="s">
        <v>69</v>
      </c>
      <c r="D46" s="305" t="s">
        <v>712</v>
      </c>
      <c r="E46" s="303" t="s">
        <v>678</v>
      </c>
      <c r="F46" s="306">
        <v>900350133</v>
      </c>
      <c r="G46" s="306">
        <v>7</v>
      </c>
      <c r="H46" s="307" t="s">
        <v>679</v>
      </c>
      <c r="I46" s="306">
        <v>3022429</v>
      </c>
      <c r="J46" s="308">
        <v>0</v>
      </c>
      <c r="K46" s="303" t="s">
        <v>717</v>
      </c>
      <c r="L46" s="309">
        <v>41901</v>
      </c>
      <c r="M46" s="310">
        <v>41903</v>
      </c>
      <c r="N46" s="310">
        <v>41912</v>
      </c>
      <c r="O46" s="303" t="s">
        <v>718</v>
      </c>
      <c r="P46" s="306" t="s">
        <v>22</v>
      </c>
      <c r="Q46" s="306" t="s">
        <v>22</v>
      </c>
      <c r="R46" s="306" t="s">
        <v>22</v>
      </c>
      <c r="S46" s="306" t="s">
        <v>22</v>
      </c>
      <c r="T46" s="306" t="s">
        <v>22</v>
      </c>
      <c r="U46" s="310" t="s">
        <v>22</v>
      </c>
      <c r="V46" s="312">
        <v>41912</v>
      </c>
      <c r="W46" s="303" t="s">
        <v>280</v>
      </c>
    </row>
    <row r="47" spans="1:27" ht="154.5" customHeight="1" x14ac:dyDescent="0.25">
      <c r="A47" s="303" t="s">
        <v>719</v>
      </c>
      <c r="B47" s="304" t="s">
        <v>571</v>
      </c>
      <c r="C47" s="303" t="s">
        <v>69</v>
      </c>
      <c r="D47" s="305" t="s">
        <v>712</v>
      </c>
      <c r="E47" s="303" t="s">
        <v>678</v>
      </c>
      <c r="F47" s="306">
        <v>900350133</v>
      </c>
      <c r="G47" s="306">
        <v>7</v>
      </c>
      <c r="H47" s="307" t="s">
        <v>679</v>
      </c>
      <c r="I47" s="306">
        <v>3022429</v>
      </c>
      <c r="J47" s="308">
        <v>400000</v>
      </c>
      <c r="K47" s="303" t="s">
        <v>717</v>
      </c>
      <c r="L47" s="309">
        <v>41907</v>
      </c>
      <c r="M47" s="310">
        <v>41907</v>
      </c>
      <c r="N47" s="310">
        <v>41912</v>
      </c>
      <c r="O47" s="303" t="s">
        <v>720</v>
      </c>
      <c r="P47" s="306">
        <v>12614</v>
      </c>
      <c r="Q47" s="310">
        <v>41848</v>
      </c>
      <c r="R47" s="310" t="s">
        <v>714</v>
      </c>
      <c r="S47" s="311" t="s">
        <v>715</v>
      </c>
      <c r="T47" s="306">
        <v>68014</v>
      </c>
      <c r="U47" s="310">
        <v>41911</v>
      </c>
      <c r="V47" s="312">
        <v>41912</v>
      </c>
      <c r="W47" s="303" t="s">
        <v>280</v>
      </c>
    </row>
    <row r="48" spans="1:27" ht="116.25" customHeight="1" x14ac:dyDescent="0.25">
      <c r="A48" s="240" t="s">
        <v>721</v>
      </c>
      <c r="B48" s="241" t="s">
        <v>722</v>
      </c>
      <c r="C48" s="240" t="s">
        <v>18</v>
      </c>
      <c r="D48" s="299" t="s">
        <v>650</v>
      </c>
      <c r="E48" s="240" t="s">
        <v>146</v>
      </c>
      <c r="F48" s="242">
        <v>899999115</v>
      </c>
      <c r="G48" s="242">
        <v>8</v>
      </c>
      <c r="H48" s="245" t="s">
        <v>651</v>
      </c>
      <c r="I48" s="242">
        <v>6579375</v>
      </c>
      <c r="J48" s="243">
        <v>137773794</v>
      </c>
      <c r="K48" s="240" t="s">
        <v>723</v>
      </c>
      <c r="L48" s="300">
        <v>41884</v>
      </c>
      <c r="M48" s="244">
        <v>41886</v>
      </c>
      <c r="N48" s="244">
        <v>41991</v>
      </c>
      <c r="O48" s="240" t="s">
        <v>724</v>
      </c>
      <c r="P48" s="242">
        <v>13614</v>
      </c>
      <c r="Q48" s="244">
        <v>41883</v>
      </c>
      <c r="R48" s="244" t="s">
        <v>653</v>
      </c>
      <c r="S48" s="301" t="s">
        <v>725</v>
      </c>
      <c r="T48" s="248">
        <v>68214</v>
      </c>
      <c r="U48" s="249">
        <v>41885</v>
      </c>
      <c r="V48" s="314">
        <v>41912</v>
      </c>
      <c r="W48" s="240" t="s">
        <v>213</v>
      </c>
    </row>
    <row r="49" spans="1:27" ht="130.5" customHeight="1" x14ac:dyDescent="0.25">
      <c r="A49" s="240">
        <v>32</v>
      </c>
      <c r="B49" s="241" t="s">
        <v>203</v>
      </c>
      <c r="C49" s="240" t="s">
        <v>69</v>
      </c>
      <c r="D49" s="299" t="s">
        <v>726</v>
      </c>
      <c r="E49" s="240" t="s">
        <v>727</v>
      </c>
      <c r="F49" s="242">
        <v>800045878</v>
      </c>
      <c r="G49" s="242">
        <v>5</v>
      </c>
      <c r="H49" s="245" t="s">
        <v>728</v>
      </c>
      <c r="I49" s="242">
        <v>6180566</v>
      </c>
      <c r="J49" s="243">
        <v>5293660</v>
      </c>
      <c r="K49" s="301">
        <v>41987</v>
      </c>
      <c r="L49" s="244">
        <v>41886</v>
      </c>
      <c r="M49" s="249">
        <v>41893</v>
      </c>
      <c r="N49" s="244">
        <v>41987</v>
      </c>
      <c r="O49" s="240" t="s">
        <v>729</v>
      </c>
      <c r="P49" s="242">
        <v>12914</v>
      </c>
      <c r="Q49" s="244">
        <v>41856</v>
      </c>
      <c r="R49" s="244" t="s">
        <v>730</v>
      </c>
      <c r="S49" s="301" t="s">
        <v>731</v>
      </c>
      <c r="T49" s="248">
        <v>68714</v>
      </c>
      <c r="U49" s="249">
        <v>41892</v>
      </c>
      <c r="V49" s="314">
        <v>41886</v>
      </c>
      <c r="W49" s="240" t="s">
        <v>233</v>
      </c>
      <c r="AA49" s="328">
        <f>+J49/2</f>
        <v>2646830</v>
      </c>
    </row>
    <row r="50" spans="1:27" ht="130.5" customHeight="1" x14ac:dyDescent="0.25">
      <c r="A50" s="240" t="s">
        <v>732</v>
      </c>
      <c r="B50" s="241" t="s">
        <v>203</v>
      </c>
      <c r="C50" s="240" t="s">
        <v>69</v>
      </c>
      <c r="D50" s="299" t="s">
        <v>726</v>
      </c>
      <c r="E50" s="240" t="s">
        <v>727</v>
      </c>
      <c r="F50" s="242">
        <v>800045878</v>
      </c>
      <c r="G50" s="242">
        <v>5</v>
      </c>
      <c r="H50" s="245" t="s">
        <v>728</v>
      </c>
      <c r="I50" s="242">
        <v>6180566</v>
      </c>
      <c r="J50" s="243">
        <v>2640183</v>
      </c>
      <c r="K50" s="301">
        <v>41987</v>
      </c>
      <c r="L50" s="244">
        <v>41954</v>
      </c>
      <c r="M50" s="249">
        <v>41954</v>
      </c>
      <c r="N50" s="244">
        <v>41987</v>
      </c>
      <c r="O50" s="240" t="s">
        <v>733</v>
      </c>
      <c r="P50" s="242">
        <v>12914</v>
      </c>
      <c r="Q50" s="244">
        <v>41856</v>
      </c>
      <c r="R50" s="244" t="s">
        <v>730</v>
      </c>
      <c r="S50" s="301" t="s">
        <v>731</v>
      </c>
      <c r="T50" s="248">
        <v>68714</v>
      </c>
      <c r="U50" s="249">
        <v>41892</v>
      </c>
      <c r="V50" s="314">
        <v>42017</v>
      </c>
      <c r="W50" s="240" t="s">
        <v>233</v>
      </c>
      <c r="AA50" s="328"/>
    </row>
    <row r="51" spans="1:27" ht="130.5" customHeight="1" x14ac:dyDescent="0.25">
      <c r="A51" s="240">
        <v>33</v>
      </c>
      <c r="B51" s="241" t="s">
        <v>203</v>
      </c>
      <c r="C51" s="240" t="s">
        <v>69</v>
      </c>
      <c r="D51" s="299" t="s">
        <v>734</v>
      </c>
      <c r="E51" s="240" t="s">
        <v>735</v>
      </c>
      <c r="F51" s="242">
        <v>900491698</v>
      </c>
      <c r="G51" s="242">
        <v>0</v>
      </c>
      <c r="H51" s="245" t="s">
        <v>736</v>
      </c>
      <c r="I51" s="242">
        <v>2859725</v>
      </c>
      <c r="J51" s="247">
        <v>10556000</v>
      </c>
      <c r="K51" s="302">
        <v>42004</v>
      </c>
      <c r="L51" s="249">
        <v>41886</v>
      </c>
      <c r="M51" s="249">
        <v>41892</v>
      </c>
      <c r="N51" s="244">
        <v>42004</v>
      </c>
      <c r="O51" s="240" t="s">
        <v>737</v>
      </c>
      <c r="P51" s="248">
        <v>12414</v>
      </c>
      <c r="Q51" s="249">
        <v>41843</v>
      </c>
      <c r="R51" s="244" t="s">
        <v>730</v>
      </c>
      <c r="S51" s="301" t="s">
        <v>731</v>
      </c>
      <c r="T51" s="248">
        <v>68414</v>
      </c>
      <c r="U51" s="249">
        <v>41887</v>
      </c>
      <c r="V51" s="314">
        <v>41886</v>
      </c>
      <c r="W51" s="240" t="s">
        <v>233</v>
      </c>
    </row>
    <row r="52" spans="1:27" ht="54" x14ac:dyDescent="0.25">
      <c r="A52" s="240">
        <v>35</v>
      </c>
      <c r="B52" s="241" t="s">
        <v>68</v>
      </c>
      <c r="C52" s="240" t="s">
        <v>18</v>
      </c>
      <c r="D52" s="299" t="s">
        <v>738</v>
      </c>
      <c r="E52" s="240" t="s">
        <v>235</v>
      </c>
      <c r="F52" s="242">
        <v>860509265</v>
      </c>
      <c r="G52" s="246">
        <v>1</v>
      </c>
      <c r="H52" s="245" t="s">
        <v>739</v>
      </c>
      <c r="I52" s="242">
        <v>6468400</v>
      </c>
      <c r="J52" s="247">
        <v>269000</v>
      </c>
      <c r="K52" s="315" t="s">
        <v>740</v>
      </c>
      <c r="L52" s="244">
        <v>41892</v>
      </c>
      <c r="M52" s="244">
        <v>41893</v>
      </c>
      <c r="N52" s="244">
        <v>42257</v>
      </c>
      <c r="O52" s="242" t="s">
        <v>22</v>
      </c>
      <c r="P52" s="242">
        <v>13514</v>
      </c>
      <c r="Q52" s="244">
        <v>41883</v>
      </c>
      <c r="R52" s="244" t="s">
        <v>658</v>
      </c>
      <c r="S52" s="301" t="s">
        <v>659</v>
      </c>
      <c r="T52" s="242">
        <v>68814</v>
      </c>
      <c r="U52" s="244">
        <v>41892</v>
      </c>
      <c r="V52" s="314">
        <v>41919</v>
      </c>
      <c r="W52" s="240" t="s">
        <v>233</v>
      </c>
    </row>
    <row r="53" spans="1:27" ht="141" customHeight="1" x14ac:dyDescent="0.25">
      <c r="A53" s="240">
        <v>36</v>
      </c>
      <c r="B53" s="241" t="s">
        <v>203</v>
      </c>
      <c r="C53" s="240" t="s">
        <v>18</v>
      </c>
      <c r="D53" s="299" t="s">
        <v>741</v>
      </c>
      <c r="E53" s="240" t="s">
        <v>742</v>
      </c>
      <c r="F53" s="242">
        <v>830141589</v>
      </c>
      <c r="G53" s="246">
        <v>1</v>
      </c>
      <c r="H53" s="245" t="s">
        <v>743</v>
      </c>
      <c r="I53" s="242">
        <v>3006922282</v>
      </c>
      <c r="J53" s="247">
        <v>32000000</v>
      </c>
      <c r="K53" s="302">
        <v>42004</v>
      </c>
      <c r="L53" s="244">
        <v>41912</v>
      </c>
      <c r="M53" s="244">
        <v>41915</v>
      </c>
      <c r="N53" s="302">
        <v>42004</v>
      </c>
      <c r="O53" s="240" t="s">
        <v>744</v>
      </c>
      <c r="P53" s="242">
        <v>14514</v>
      </c>
      <c r="Q53" s="244">
        <v>41905</v>
      </c>
      <c r="R53" s="244" t="s">
        <v>529</v>
      </c>
      <c r="S53" s="301" t="s">
        <v>530</v>
      </c>
      <c r="T53" s="242">
        <v>79014</v>
      </c>
      <c r="U53" s="244">
        <v>41915</v>
      </c>
      <c r="V53" s="314">
        <v>41919</v>
      </c>
      <c r="W53" s="240" t="s">
        <v>745</v>
      </c>
    </row>
    <row r="54" spans="1:27" ht="141" customHeight="1" x14ac:dyDescent="0.25">
      <c r="A54" s="240" t="s">
        <v>746</v>
      </c>
      <c r="B54" s="241" t="s">
        <v>203</v>
      </c>
      <c r="C54" s="240" t="s">
        <v>18</v>
      </c>
      <c r="D54" s="299" t="s">
        <v>741</v>
      </c>
      <c r="E54" s="240" t="s">
        <v>742</v>
      </c>
      <c r="F54" s="242">
        <v>830141589</v>
      </c>
      <c r="G54" s="246">
        <v>1</v>
      </c>
      <c r="H54" s="245" t="s">
        <v>743</v>
      </c>
      <c r="I54" s="242">
        <v>3006922282</v>
      </c>
      <c r="J54" s="247">
        <v>0</v>
      </c>
      <c r="K54" s="302">
        <v>41729</v>
      </c>
      <c r="L54" s="244">
        <v>41997</v>
      </c>
      <c r="M54" s="244">
        <v>10115</v>
      </c>
      <c r="N54" s="302">
        <v>42094</v>
      </c>
      <c r="O54" s="377"/>
      <c r="P54" s="242" t="s">
        <v>22</v>
      </c>
      <c r="Q54" s="244" t="s">
        <v>22</v>
      </c>
      <c r="R54" s="244" t="s">
        <v>22</v>
      </c>
      <c r="S54" s="301" t="s">
        <v>22</v>
      </c>
      <c r="T54" s="242" t="s">
        <v>22</v>
      </c>
      <c r="U54" s="244" t="s">
        <v>22</v>
      </c>
      <c r="V54" s="314">
        <v>42017</v>
      </c>
      <c r="W54" s="240" t="s">
        <v>745</v>
      </c>
    </row>
    <row r="55" spans="1:27" ht="123.75" customHeight="1" x14ac:dyDescent="0.25">
      <c r="A55" s="240">
        <v>37</v>
      </c>
      <c r="B55" s="241" t="s">
        <v>203</v>
      </c>
      <c r="C55" s="240" t="s">
        <v>18</v>
      </c>
      <c r="D55" s="299" t="s">
        <v>747</v>
      </c>
      <c r="E55" s="240" t="s">
        <v>748</v>
      </c>
      <c r="F55" s="242">
        <v>52164177</v>
      </c>
      <c r="G55" s="246"/>
      <c r="H55" s="245" t="s">
        <v>749</v>
      </c>
      <c r="I55" s="242">
        <v>8265650</v>
      </c>
      <c r="J55" s="247">
        <v>15801762</v>
      </c>
      <c r="K55" s="302">
        <v>42004</v>
      </c>
      <c r="L55" s="244">
        <v>41912</v>
      </c>
      <c r="M55" s="244">
        <v>41913</v>
      </c>
      <c r="N55" s="302">
        <v>42004</v>
      </c>
      <c r="O55" s="240" t="s">
        <v>750</v>
      </c>
      <c r="P55" s="242">
        <v>14614</v>
      </c>
      <c r="Q55" s="242">
        <v>41905</v>
      </c>
      <c r="R55" s="244" t="s">
        <v>751</v>
      </c>
      <c r="S55" s="244" t="s">
        <v>752</v>
      </c>
      <c r="T55" s="242">
        <v>78514</v>
      </c>
      <c r="U55" s="244">
        <v>41912</v>
      </c>
      <c r="V55" s="314">
        <v>41919</v>
      </c>
      <c r="W55" s="240" t="s">
        <v>753</v>
      </c>
    </row>
    <row r="56" spans="1:27" ht="133.5" customHeight="1" x14ac:dyDescent="0.25">
      <c r="A56" s="240">
        <v>38</v>
      </c>
      <c r="B56" s="241" t="s">
        <v>571</v>
      </c>
      <c r="C56" s="240" t="s">
        <v>69</v>
      </c>
      <c r="D56" s="299" t="s">
        <v>754</v>
      </c>
      <c r="E56" s="240" t="s">
        <v>755</v>
      </c>
      <c r="F56" s="242">
        <v>830016004</v>
      </c>
      <c r="G56" s="246">
        <v>0</v>
      </c>
      <c r="H56" s="245"/>
      <c r="I56" s="242"/>
      <c r="J56" s="247">
        <v>1783500</v>
      </c>
      <c r="K56" s="302" t="s">
        <v>283</v>
      </c>
      <c r="L56" s="244">
        <v>41912</v>
      </c>
      <c r="M56" s="244">
        <v>41926</v>
      </c>
      <c r="N56" s="302">
        <v>41971</v>
      </c>
      <c r="O56" s="240" t="s">
        <v>756</v>
      </c>
      <c r="P56" s="242">
        <v>14214</v>
      </c>
      <c r="Q56" s="244">
        <v>41891</v>
      </c>
      <c r="R56" s="244" t="s">
        <v>757</v>
      </c>
      <c r="S56" s="301" t="s">
        <v>758</v>
      </c>
      <c r="T56" s="242">
        <v>79114</v>
      </c>
      <c r="U56" s="244">
        <v>41915</v>
      </c>
      <c r="V56" s="314">
        <v>41912</v>
      </c>
      <c r="W56" s="240" t="s">
        <v>213</v>
      </c>
    </row>
    <row r="57" spans="1:27" ht="123" customHeight="1" x14ac:dyDescent="0.25">
      <c r="A57" s="240">
        <v>39</v>
      </c>
      <c r="B57" s="241" t="s">
        <v>571</v>
      </c>
      <c r="C57" s="240" t="s">
        <v>69</v>
      </c>
      <c r="D57" s="299" t="s">
        <v>759</v>
      </c>
      <c r="E57" s="240" t="s">
        <v>760</v>
      </c>
      <c r="F57" s="242">
        <v>830069296</v>
      </c>
      <c r="G57" s="246">
        <v>1</v>
      </c>
      <c r="H57" s="245" t="s">
        <v>761</v>
      </c>
      <c r="I57" s="242">
        <v>2104900</v>
      </c>
      <c r="J57" s="247">
        <v>11797446</v>
      </c>
      <c r="K57" s="302" t="s">
        <v>632</v>
      </c>
      <c r="L57" s="244">
        <v>41912</v>
      </c>
      <c r="M57" s="244">
        <v>41915</v>
      </c>
      <c r="N57" s="302">
        <v>42004</v>
      </c>
      <c r="O57" s="240" t="s">
        <v>762</v>
      </c>
      <c r="P57" s="242">
        <v>14414</v>
      </c>
      <c r="Q57" s="244">
        <v>41891</v>
      </c>
      <c r="R57" s="244" t="s">
        <v>763</v>
      </c>
      <c r="S57" s="301" t="s">
        <v>693</v>
      </c>
      <c r="T57" s="242">
        <v>79214</v>
      </c>
      <c r="U57" s="244">
        <v>41915</v>
      </c>
      <c r="V57" s="314">
        <v>41912</v>
      </c>
      <c r="W57" s="240" t="s">
        <v>213</v>
      </c>
    </row>
    <row r="58" spans="1:27" ht="81" x14ac:dyDescent="0.25">
      <c r="A58" s="316">
        <v>40</v>
      </c>
      <c r="B58" s="317" t="s">
        <v>125</v>
      </c>
      <c r="C58" s="316" t="s">
        <v>18</v>
      </c>
      <c r="D58" s="318" t="s">
        <v>764</v>
      </c>
      <c r="E58" s="316" t="s">
        <v>765</v>
      </c>
      <c r="F58" s="319">
        <v>860062187</v>
      </c>
      <c r="G58" s="320">
        <v>4</v>
      </c>
      <c r="H58" s="321" t="s">
        <v>766</v>
      </c>
      <c r="I58" s="319">
        <v>4817000</v>
      </c>
      <c r="J58" s="322">
        <v>0</v>
      </c>
      <c r="K58" s="323" t="s">
        <v>399</v>
      </c>
      <c r="L58" s="324">
        <v>41913</v>
      </c>
      <c r="M58" s="324">
        <v>41913</v>
      </c>
      <c r="N58" s="324">
        <v>42643</v>
      </c>
      <c r="O58" s="319" t="s">
        <v>22</v>
      </c>
      <c r="P58" s="319" t="s">
        <v>22</v>
      </c>
      <c r="Q58" s="324" t="s">
        <v>22</v>
      </c>
      <c r="R58" s="324" t="s">
        <v>22</v>
      </c>
      <c r="S58" s="325" t="s">
        <v>22</v>
      </c>
      <c r="T58" s="319" t="s">
        <v>22</v>
      </c>
      <c r="U58" s="324" t="s">
        <v>22</v>
      </c>
      <c r="V58" s="327">
        <v>41969</v>
      </c>
      <c r="W58" s="316" t="s">
        <v>753</v>
      </c>
    </row>
    <row r="59" spans="1:27" ht="54" x14ac:dyDescent="0.25">
      <c r="A59" s="316">
        <v>41</v>
      </c>
      <c r="B59" s="317" t="s">
        <v>100</v>
      </c>
      <c r="C59" s="316" t="s">
        <v>545</v>
      </c>
      <c r="D59" s="318" t="s">
        <v>546</v>
      </c>
      <c r="E59" s="316" t="s">
        <v>547</v>
      </c>
      <c r="F59" s="319">
        <v>830095213</v>
      </c>
      <c r="G59" s="320">
        <v>0</v>
      </c>
      <c r="H59" s="321" t="s">
        <v>548</v>
      </c>
      <c r="I59" s="319">
        <v>3175150153</v>
      </c>
      <c r="J59" s="322">
        <v>3000000</v>
      </c>
      <c r="K59" s="323">
        <v>42004</v>
      </c>
      <c r="L59" s="324">
        <v>41914</v>
      </c>
      <c r="M59" s="324">
        <v>41914</v>
      </c>
      <c r="N59" s="324">
        <v>42004</v>
      </c>
      <c r="O59" s="319" t="s">
        <v>22</v>
      </c>
      <c r="P59" s="319">
        <v>15114</v>
      </c>
      <c r="Q59" s="324">
        <v>41912</v>
      </c>
      <c r="R59" s="324" t="s">
        <v>549</v>
      </c>
      <c r="S59" s="325" t="s">
        <v>550</v>
      </c>
      <c r="T59" s="319">
        <v>78814</v>
      </c>
      <c r="U59" s="324">
        <v>41914</v>
      </c>
      <c r="V59" s="327">
        <v>41914</v>
      </c>
      <c r="W59" s="316" t="s">
        <v>280</v>
      </c>
    </row>
    <row r="60" spans="1:27" ht="131.25" customHeight="1" x14ac:dyDescent="0.25">
      <c r="A60" s="316">
        <v>42</v>
      </c>
      <c r="B60" s="317" t="s">
        <v>203</v>
      </c>
      <c r="C60" s="316" t="s">
        <v>18</v>
      </c>
      <c r="D60" s="318" t="s">
        <v>767</v>
      </c>
      <c r="E60" s="316" t="s">
        <v>768</v>
      </c>
      <c r="F60" s="319">
        <v>800063563</v>
      </c>
      <c r="G60" s="319">
        <v>7</v>
      </c>
      <c r="H60" s="321" t="s">
        <v>769</v>
      </c>
      <c r="I60" s="319">
        <v>8049882</v>
      </c>
      <c r="J60" s="326">
        <v>10355610</v>
      </c>
      <c r="K60" s="323">
        <v>42004</v>
      </c>
      <c r="L60" s="324">
        <v>41927</v>
      </c>
      <c r="M60" s="324">
        <v>41928</v>
      </c>
      <c r="N60" s="324">
        <v>42004</v>
      </c>
      <c r="O60" s="316" t="s">
        <v>770</v>
      </c>
      <c r="P60" s="319">
        <v>12214</v>
      </c>
      <c r="Q60" s="324">
        <v>41834</v>
      </c>
      <c r="R60" s="324" t="s">
        <v>730</v>
      </c>
      <c r="S60" s="325" t="s">
        <v>731</v>
      </c>
      <c r="T60" s="319">
        <v>79614</v>
      </c>
      <c r="U60" s="324">
        <v>41932</v>
      </c>
      <c r="V60" s="327">
        <v>41969</v>
      </c>
      <c r="W60" s="316" t="s">
        <v>233</v>
      </c>
    </row>
    <row r="61" spans="1:27" ht="123.75" customHeight="1" x14ac:dyDescent="0.25">
      <c r="A61" s="316">
        <v>43</v>
      </c>
      <c r="B61" s="317" t="s">
        <v>571</v>
      </c>
      <c r="C61" s="316" t="s">
        <v>579</v>
      </c>
      <c r="D61" s="318" t="s">
        <v>771</v>
      </c>
      <c r="E61" s="316" t="s">
        <v>772</v>
      </c>
      <c r="F61" s="319">
        <v>804002893</v>
      </c>
      <c r="G61" s="319">
        <v>6</v>
      </c>
      <c r="H61" s="321" t="s">
        <v>773</v>
      </c>
      <c r="I61" s="319">
        <v>6521020</v>
      </c>
      <c r="J61" s="326">
        <v>86072000</v>
      </c>
      <c r="K61" s="323">
        <v>42004</v>
      </c>
      <c r="L61" s="324">
        <v>41932</v>
      </c>
      <c r="M61" s="324">
        <v>41947</v>
      </c>
      <c r="N61" s="324">
        <v>42004</v>
      </c>
      <c r="O61" s="316" t="s">
        <v>774</v>
      </c>
      <c r="P61" s="319">
        <v>13214</v>
      </c>
      <c r="Q61" s="324">
        <v>41878</v>
      </c>
      <c r="R61" s="319" t="s">
        <v>692</v>
      </c>
      <c r="S61" s="325" t="s">
        <v>693</v>
      </c>
      <c r="T61" s="319">
        <v>80614</v>
      </c>
      <c r="U61" s="324">
        <v>41935</v>
      </c>
      <c r="V61" s="327">
        <v>41969</v>
      </c>
      <c r="W61" s="316" t="s">
        <v>775</v>
      </c>
    </row>
    <row r="62" spans="1:27" ht="123.75" customHeight="1" x14ac:dyDescent="0.25">
      <c r="A62" s="316" t="s">
        <v>776</v>
      </c>
      <c r="B62" s="317" t="s">
        <v>571</v>
      </c>
      <c r="C62" s="316" t="s">
        <v>579</v>
      </c>
      <c r="D62" s="318" t="s">
        <v>771</v>
      </c>
      <c r="E62" s="316" t="s">
        <v>772</v>
      </c>
      <c r="F62" s="319">
        <v>804002893</v>
      </c>
      <c r="G62" s="319">
        <v>6</v>
      </c>
      <c r="H62" s="321" t="s">
        <v>773</v>
      </c>
      <c r="I62" s="319">
        <v>6521020</v>
      </c>
      <c r="J62" s="326">
        <v>0</v>
      </c>
      <c r="K62" s="323">
        <v>42063</v>
      </c>
      <c r="L62" s="324">
        <v>41997</v>
      </c>
      <c r="M62" s="324">
        <v>42005</v>
      </c>
      <c r="N62" s="324">
        <v>42063</v>
      </c>
      <c r="O62" s="316" t="s">
        <v>777</v>
      </c>
      <c r="P62" s="319" t="s">
        <v>22</v>
      </c>
      <c r="Q62" s="324" t="s">
        <v>22</v>
      </c>
      <c r="R62" s="319" t="s">
        <v>22</v>
      </c>
      <c r="S62" s="325" t="s">
        <v>22</v>
      </c>
      <c r="T62" s="319" t="s">
        <v>22</v>
      </c>
      <c r="U62" s="324" t="s">
        <v>22</v>
      </c>
      <c r="V62" s="327">
        <v>42017</v>
      </c>
      <c r="W62" s="316" t="s">
        <v>775</v>
      </c>
    </row>
    <row r="63" spans="1:27" ht="123.75" customHeight="1" x14ac:dyDescent="0.25">
      <c r="A63" s="316" t="s">
        <v>778</v>
      </c>
      <c r="B63" s="317" t="s">
        <v>571</v>
      </c>
      <c r="C63" s="316" t="s">
        <v>579</v>
      </c>
      <c r="D63" s="318" t="s">
        <v>771</v>
      </c>
      <c r="E63" s="316" t="s">
        <v>772</v>
      </c>
      <c r="F63" s="319">
        <v>804002893</v>
      </c>
      <c r="G63" s="319">
        <v>6</v>
      </c>
      <c r="H63" s="321" t="s">
        <v>773</v>
      </c>
      <c r="I63" s="319">
        <v>6521020</v>
      </c>
      <c r="J63" s="326">
        <v>0</v>
      </c>
      <c r="K63" s="323">
        <v>42124</v>
      </c>
      <c r="L63" s="324">
        <v>42062</v>
      </c>
      <c r="M63" s="324">
        <v>42064</v>
      </c>
      <c r="N63" s="324">
        <v>42124</v>
      </c>
      <c r="O63" s="316" t="s">
        <v>777</v>
      </c>
      <c r="P63" s="319" t="s">
        <v>22</v>
      </c>
      <c r="Q63" s="324" t="s">
        <v>22</v>
      </c>
      <c r="R63" s="319" t="s">
        <v>22</v>
      </c>
      <c r="S63" s="325" t="s">
        <v>22</v>
      </c>
      <c r="T63" s="319" t="s">
        <v>22</v>
      </c>
      <c r="U63" s="324" t="s">
        <v>22</v>
      </c>
      <c r="V63" s="327"/>
      <c r="W63" s="316" t="s">
        <v>775</v>
      </c>
    </row>
    <row r="64" spans="1:27" ht="124.5" customHeight="1" x14ac:dyDescent="0.25">
      <c r="A64" s="316">
        <v>44</v>
      </c>
      <c r="B64" s="317" t="s">
        <v>571</v>
      </c>
      <c r="C64" s="316" t="s">
        <v>69</v>
      </c>
      <c r="D64" s="318" t="s">
        <v>779</v>
      </c>
      <c r="E64" s="316" t="s">
        <v>780</v>
      </c>
      <c r="F64" s="319">
        <v>830104914</v>
      </c>
      <c r="G64" s="319">
        <v>5</v>
      </c>
      <c r="H64" s="321" t="s">
        <v>781</v>
      </c>
      <c r="I64" s="319">
        <v>7421200</v>
      </c>
      <c r="J64" s="326">
        <v>6454643</v>
      </c>
      <c r="K64" s="323">
        <v>42004</v>
      </c>
      <c r="L64" s="324">
        <v>41936</v>
      </c>
      <c r="M64" s="324">
        <v>41943</v>
      </c>
      <c r="N64" s="324">
        <v>42004</v>
      </c>
      <c r="O64" s="316" t="s">
        <v>782</v>
      </c>
      <c r="P64" s="319">
        <v>15314</v>
      </c>
      <c r="Q64" s="324">
        <v>41921</v>
      </c>
      <c r="R64" s="319" t="s">
        <v>730</v>
      </c>
      <c r="S64" s="325" t="s">
        <v>731</v>
      </c>
      <c r="T64" s="319">
        <v>85714</v>
      </c>
      <c r="U64" s="324">
        <v>41943</v>
      </c>
      <c r="V64" s="327">
        <v>41936</v>
      </c>
      <c r="W64" s="316" t="s">
        <v>233</v>
      </c>
    </row>
    <row r="65" spans="1:23" ht="69" customHeight="1" x14ac:dyDescent="0.25">
      <c r="A65" s="316">
        <v>45</v>
      </c>
      <c r="B65" s="317" t="s">
        <v>203</v>
      </c>
      <c r="C65" s="316" t="s">
        <v>18</v>
      </c>
      <c r="D65" s="318" t="s">
        <v>783</v>
      </c>
      <c r="E65" s="316" t="s">
        <v>784</v>
      </c>
      <c r="F65" s="319">
        <v>900176422</v>
      </c>
      <c r="G65" s="319">
        <v>5</v>
      </c>
      <c r="H65" s="321" t="s">
        <v>785</v>
      </c>
      <c r="I65" s="319">
        <v>3341790</v>
      </c>
      <c r="J65" s="326">
        <v>3920000</v>
      </c>
      <c r="K65" s="323" t="s">
        <v>786</v>
      </c>
      <c r="L65" s="324">
        <v>41936</v>
      </c>
      <c r="M65" s="324">
        <v>41939</v>
      </c>
      <c r="N65" s="324">
        <v>41941</v>
      </c>
      <c r="O65" s="319" t="s">
        <v>22</v>
      </c>
      <c r="P65" s="319">
        <v>15814</v>
      </c>
      <c r="Q65" s="324">
        <v>41934</v>
      </c>
      <c r="R65" s="319" t="s">
        <v>710</v>
      </c>
      <c r="S65" s="325" t="s">
        <v>711</v>
      </c>
      <c r="T65" s="319">
        <v>80714</v>
      </c>
      <c r="U65" s="324">
        <v>41936</v>
      </c>
      <c r="V65" s="327">
        <v>41969</v>
      </c>
      <c r="W65" s="316" t="s">
        <v>265</v>
      </c>
    </row>
    <row r="66" spans="1:23" ht="135" x14ac:dyDescent="0.25">
      <c r="A66" s="316">
        <v>46</v>
      </c>
      <c r="B66" s="317" t="s">
        <v>571</v>
      </c>
      <c r="C66" s="316" t="s">
        <v>787</v>
      </c>
      <c r="D66" s="318" t="s">
        <v>788</v>
      </c>
      <c r="E66" s="316" t="s">
        <v>689</v>
      </c>
      <c r="F66" s="319">
        <v>900554131</v>
      </c>
      <c r="G66" s="319">
        <v>9</v>
      </c>
      <c r="H66" s="321" t="s">
        <v>690</v>
      </c>
      <c r="I66" s="319">
        <v>2363800</v>
      </c>
      <c r="J66" s="326">
        <v>56800560</v>
      </c>
      <c r="K66" s="323" t="s">
        <v>575</v>
      </c>
      <c r="L66" s="324">
        <v>41940</v>
      </c>
      <c r="M66" s="324">
        <v>41941</v>
      </c>
      <c r="N66" s="324">
        <v>42001</v>
      </c>
      <c r="O66" s="316" t="s">
        <v>789</v>
      </c>
      <c r="P66" s="319">
        <v>14314</v>
      </c>
      <c r="Q66" s="324">
        <v>41891</v>
      </c>
      <c r="R66" s="319" t="s">
        <v>577</v>
      </c>
      <c r="S66" s="325" t="s">
        <v>578</v>
      </c>
      <c r="T66" s="319">
        <v>85414</v>
      </c>
      <c r="U66" s="324">
        <v>41941</v>
      </c>
      <c r="V66" s="327">
        <v>41969</v>
      </c>
      <c r="W66" s="316" t="s">
        <v>213</v>
      </c>
    </row>
    <row r="67" spans="1:23" ht="135" customHeight="1" x14ac:dyDescent="0.25">
      <c r="A67" s="316">
        <v>47</v>
      </c>
      <c r="B67" s="317" t="s">
        <v>203</v>
      </c>
      <c r="C67" s="316" t="s">
        <v>18</v>
      </c>
      <c r="D67" s="318" t="s">
        <v>790</v>
      </c>
      <c r="E67" s="316" t="s">
        <v>791</v>
      </c>
      <c r="F67" s="319">
        <v>900466707</v>
      </c>
      <c r="G67" s="319">
        <v>3</v>
      </c>
      <c r="H67" s="321" t="s">
        <v>792</v>
      </c>
      <c r="I67" s="319">
        <v>5203899</v>
      </c>
      <c r="J67" s="322">
        <v>39904000</v>
      </c>
      <c r="K67" s="323">
        <v>42004</v>
      </c>
      <c r="L67" s="335">
        <v>41942</v>
      </c>
      <c r="M67" s="324">
        <v>41950</v>
      </c>
      <c r="N67" s="335">
        <v>42004</v>
      </c>
      <c r="O67" s="316" t="s">
        <v>793</v>
      </c>
      <c r="P67" s="336">
        <v>15914</v>
      </c>
      <c r="Q67" s="335">
        <v>41940</v>
      </c>
      <c r="R67" s="336" t="s">
        <v>529</v>
      </c>
      <c r="S67" s="323" t="s">
        <v>530</v>
      </c>
      <c r="T67" s="319">
        <v>88014</v>
      </c>
      <c r="U67" s="324">
        <v>41949</v>
      </c>
      <c r="V67" s="327">
        <v>41969</v>
      </c>
      <c r="W67" s="337" t="s">
        <v>229</v>
      </c>
    </row>
    <row r="68" spans="1:23" ht="135" customHeight="1" x14ac:dyDescent="0.25">
      <c r="A68" s="316" t="s">
        <v>794</v>
      </c>
      <c r="B68" s="317" t="s">
        <v>203</v>
      </c>
      <c r="C68" s="316" t="s">
        <v>18</v>
      </c>
      <c r="D68" s="318" t="s">
        <v>790</v>
      </c>
      <c r="E68" s="316" t="s">
        <v>791</v>
      </c>
      <c r="F68" s="319">
        <v>900466707</v>
      </c>
      <c r="G68" s="319">
        <v>3</v>
      </c>
      <c r="H68" s="321" t="s">
        <v>792</v>
      </c>
      <c r="I68" s="319">
        <v>5203899</v>
      </c>
      <c r="J68" s="322">
        <v>0</v>
      </c>
      <c r="K68" s="323">
        <v>42063</v>
      </c>
      <c r="L68" s="335">
        <v>41997</v>
      </c>
      <c r="M68" s="324">
        <v>42005</v>
      </c>
      <c r="N68" s="335">
        <v>42063</v>
      </c>
      <c r="O68" s="316" t="s">
        <v>795</v>
      </c>
      <c r="P68" s="336" t="s">
        <v>22</v>
      </c>
      <c r="Q68" s="335" t="s">
        <v>22</v>
      </c>
      <c r="R68" s="336" t="s">
        <v>22</v>
      </c>
      <c r="S68" s="323" t="s">
        <v>22</v>
      </c>
      <c r="T68" s="319" t="s">
        <v>22</v>
      </c>
      <c r="U68" s="324" t="s">
        <v>22</v>
      </c>
      <c r="V68" s="327">
        <v>42017</v>
      </c>
      <c r="W68" s="337" t="s">
        <v>229</v>
      </c>
    </row>
    <row r="69" spans="1:23" ht="136.5" customHeight="1" x14ac:dyDescent="0.25">
      <c r="A69" s="329">
        <v>48</v>
      </c>
      <c r="B69" s="330" t="s">
        <v>571</v>
      </c>
      <c r="C69" s="329" t="s">
        <v>579</v>
      </c>
      <c r="D69" s="331" t="s">
        <v>796</v>
      </c>
      <c r="E69" s="329" t="s">
        <v>797</v>
      </c>
      <c r="F69" s="332">
        <v>900786519</v>
      </c>
      <c r="G69" s="332">
        <v>8</v>
      </c>
      <c r="H69" s="334" t="s">
        <v>798</v>
      </c>
      <c r="I69" s="332">
        <v>6358585</v>
      </c>
      <c r="J69" s="333">
        <v>323009424</v>
      </c>
      <c r="K69" s="338">
        <v>42004</v>
      </c>
      <c r="L69" s="338">
        <v>41950</v>
      </c>
      <c r="M69" s="338">
        <v>41957</v>
      </c>
      <c r="N69" s="338">
        <v>42004</v>
      </c>
      <c r="O69" s="329" t="s">
        <v>799</v>
      </c>
      <c r="P69" s="332">
        <v>10914</v>
      </c>
      <c r="Q69" s="338">
        <v>41816</v>
      </c>
      <c r="R69" s="332" t="s">
        <v>692</v>
      </c>
      <c r="S69" s="332" t="s">
        <v>693</v>
      </c>
      <c r="T69" s="332">
        <v>86314</v>
      </c>
      <c r="U69" s="338">
        <v>41957</v>
      </c>
      <c r="V69" s="338">
        <v>41969</v>
      </c>
      <c r="W69" s="329" t="s">
        <v>213</v>
      </c>
    </row>
    <row r="70" spans="1:23" ht="136.5" customHeight="1" x14ac:dyDescent="0.25">
      <c r="A70" s="329" t="s">
        <v>800</v>
      </c>
      <c r="B70" s="330" t="s">
        <v>571</v>
      </c>
      <c r="C70" s="329" t="s">
        <v>579</v>
      </c>
      <c r="D70" s="331" t="s">
        <v>796</v>
      </c>
      <c r="E70" s="329" t="s">
        <v>797</v>
      </c>
      <c r="F70" s="332">
        <v>900786519</v>
      </c>
      <c r="G70" s="332">
        <v>8</v>
      </c>
      <c r="H70" s="334" t="s">
        <v>798</v>
      </c>
      <c r="I70" s="332">
        <v>6358585</v>
      </c>
      <c r="J70" s="333">
        <v>82558800</v>
      </c>
      <c r="K70" s="338">
        <v>42185</v>
      </c>
      <c r="L70" s="338">
        <v>41995</v>
      </c>
      <c r="M70" s="338">
        <v>42005</v>
      </c>
      <c r="N70" s="338">
        <v>42185</v>
      </c>
      <c r="O70" s="329" t="s">
        <v>801</v>
      </c>
      <c r="P70" s="332">
        <v>10914</v>
      </c>
      <c r="Q70" s="338">
        <v>41816</v>
      </c>
      <c r="R70" s="332" t="s">
        <v>692</v>
      </c>
      <c r="S70" s="332" t="s">
        <v>693</v>
      </c>
      <c r="T70" s="332">
        <v>86314</v>
      </c>
      <c r="U70" s="338">
        <v>41957</v>
      </c>
      <c r="V70" s="338">
        <v>42017</v>
      </c>
      <c r="W70" s="329" t="s">
        <v>213</v>
      </c>
    </row>
    <row r="71" spans="1:23" ht="136.5" customHeight="1" x14ac:dyDescent="0.25">
      <c r="A71" s="329" t="s">
        <v>802</v>
      </c>
      <c r="B71" s="330" t="s">
        <v>571</v>
      </c>
      <c r="C71" s="329" t="s">
        <v>579</v>
      </c>
      <c r="D71" s="331" t="s">
        <v>796</v>
      </c>
      <c r="E71" s="329" t="s">
        <v>797</v>
      </c>
      <c r="F71" s="332">
        <v>900786519</v>
      </c>
      <c r="G71" s="332">
        <v>8</v>
      </c>
      <c r="H71" s="334" t="s">
        <v>798</v>
      </c>
      <c r="I71" s="332">
        <v>6358585</v>
      </c>
      <c r="J71" s="333">
        <v>0</v>
      </c>
      <c r="K71" s="338">
        <v>42307</v>
      </c>
      <c r="L71" s="338">
        <v>42180</v>
      </c>
      <c r="M71" s="338">
        <v>42186</v>
      </c>
      <c r="N71" s="338" t="s">
        <v>520</v>
      </c>
      <c r="O71" s="329" t="s">
        <v>801</v>
      </c>
      <c r="P71" s="332"/>
      <c r="Q71" s="338"/>
      <c r="R71" s="332" t="s">
        <v>692</v>
      </c>
      <c r="S71" s="332" t="s">
        <v>693</v>
      </c>
      <c r="T71" s="332"/>
      <c r="U71" s="338"/>
      <c r="V71" s="338"/>
      <c r="W71" s="329" t="s">
        <v>213</v>
      </c>
    </row>
    <row r="72" spans="1:23" ht="133.5" customHeight="1" x14ac:dyDescent="0.25">
      <c r="A72" s="329">
        <v>49</v>
      </c>
      <c r="B72" s="330" t="s">
        <v>571</v>
      </c>
      <c r="C72" s="329" t="s">
        <v>787</v>
      </c>
      <c r="D72" s="331" t="s">
        <v>803</v>
      </c>
      <c r="E72" s="329" t="s">
        <v>804</v>
      </c>
      <c r="F72" s="332">
        <v>900787378</v>
      </c>
      <c r="G72" s="332">
        <v>0</v>
      </c>
      <c r="H72" s="334" t="s">
        <v>805</v>
      </c>
      <c r="I72" s="332">
        <v>7442967</v>
      </c>
      <c r="J72" s="333">
        <v>118029768</v>
      </c>
      <c r="K72" s="338">
        <v>42004</v>
      </c>
      <c r="L72" s="338">
        <v>41953</v>
      </c>
      <c r="M72" s="338">
        <v>41971</v>
      </c>
      <c r="N72" s="338">
        <v>42004</v>
      </c>
      <c r="O72" s="329" t="s">
        <v>806</v>
      </c>
      <c r="P72" s="332">
        <v>14914</v>
      </c>
      <c r="Q72" s="338">
        <v>41911</v>
      </c>
      <c r="R72" s="332" t="s">
        <v>692</v>
      </c>
      <c r="S72" s="332" t="s">
        <v>693</v>
      </c>
      <c r="T72" s="332">
        <v>92214</v>
      </c>
      <c r="U72" s="338">
        <v>41971</v>
      </c>
      <c r="V72" s="338">
        <v>41969</v>
      </c>
      <c r="W72" s="329" t="s">
        <v>213</v>
      </c>
    </row>
    <row r="73" spans="1:23" ht="135" customHeight="1" x14ac:dyDescent="0.25">
      <c r="A73" s="329">
        <v>50</v>
      </c>
      <c r="B73" s="330" t="s">
        <v>203</v>
      </c>
      <c r="C73" s="329" t="s">
        <v>69</v>
      </c>
      <c r="D73" s="331" t="s">
        <v>807</v>
      </c>
      <c r="E73" s="329" t="s">
        <v>552</v>
      </c>
      <c r="F73" s="332">
        <v>900336372</v>
      </c>
      <c r="G73" s="332">
        <v>2</v>
      </c>
      <c r="H73" s="334" t="s">
        <v>553</v>
      </c>
      <c r="I73" s="332">
        <v>7533411</v>
      </c>
      <c r="J73" s="333">
        <v>6021792</v>
      </c>
      <c r="K73" s="339" t="s">
        <v>365</v>
      </c>
      <c r="L73" s="338">
        <v>41954</v>
      </c>
      <c r="M73" s="338">
        <v>41968</v>
      </c>
      <c r="N73" s="338">
        <v>41983</v>
      </c>
      <c r="O73" s="329" t="s">
        <v>808</v>
      </c>
      <c r="P73" s="332">
        <v>11514</v>
      </c>
      <c r="Q73" s="338">
        <v>41927</v>
      </c>
      <c r="R73" s="332" t="s">
        <v>751</v>
      </c>
      <c r="S73" s="332" t="s">
        <v>752</v>
      </c>
      <c r="T73" s="332">
        <v>86814</v>
      </c>
      <c r="U73" s="338">
        <v>41962</v>
      </c>
      <c r="V73" s="338">
        <v>41954</v>
      </c>
      <c r="W73" s="329" t="s">
        <v>233</v>
      </c>
    </row>
    <row r="74" spans="1:23" ht="122.25" customHeight="1" x14ac:dyDescent="0.25">
      <c r="A74" s="329">
        <v>51</v>
      </c>
      <c r="B74" s="330" t="s">
        <v>203</v>
      </c>
      <c r="C74" s="329" t="s">
        <v>69</v>
      </c>
      <c r="D74" s="331" t="s">
        <v>640</v>
      </c>
      <c r="E74" s="329" t="s">
        <v>641</v>
      </c>
      <c r="F74" s="332">
        <v>900311730</v>
      </c>
      <c r="G74" s="332">
        <v>8</v>
      </c>
      <c r="H74" s="334" t="s">
        <v>642</v>
      </c>
      <c r="I74" s="332" t="s">
        <v>643</v>
      </c>
      <c r="J74" s="333">
        <v>4224571</v>
      </c>
      <c r="K74" s="338" t="s">
        <v>278</v>
      </c>
      <c r="L74" s="338">
        <v>41956</v>
      </c>
      <c r="M74" s="338">
        <v>41961</v>
      </c>
      <c r="N74" s="338">
        <v>41990</v>
      </c>
      <c r="O74" s="329" t="s">
        <v>809</v>
      </c>
      <c r="P74" s="332">
        <v>16414</v>
      </c>
      <c r="Q74" s="338">
        <v>41943</v>
      </c>
      <c r="R74" s="332" t="s">
        <v>555</v>
      </c>
      <c r="S74" s="340" t="s">
        <v>556</v>
      </c>
      <c r="T74" s="332">
        <v>86514</v>
      </c>
      <c r="U74" s="338">
        <v>41957</v>
      </c>
      <c r="V74" s="338">
        <v>41956</v>
      </c>
      <c r="W74" s="329" t="s">
        <v>280</v>
      </c>
    </row>
    <row r="75" spans="1:23" ht="67.5" x14ac:dyDescent="0.25">
      <c r="A75" s="329">
        <v>52</v>
      </c>
      <c r="B75" s="330" t="s">
        <v>125</v>
      </c>
      <c r="C75" s="329" t="s">
        <v>18</v>
      </c>
      <c r="D75" s="331" t="s">
        <v>810</v>
      </c>
      <c r="E75" s="329" t="s">
        <v>199</v>
      </c>
      <c r="F75" s="332">
        <v>900475780</v>
      </c>
      <c r="G75" s="332">
        <v>1</v>
      </c>
      <c r="H75" s="334" t="s">
        <v>811</v>
      </c>
      <c r="I75" s="332">
        <v>4269800</v>
      </c>
      <c r="J75" s="333">
        <v>202920403</v>
      </c>
      <c r="K75" s="341" t="s">
        <v>812</v>
      </c>
      <c r="L75" s="338">
        <v>41957</v>
      </c>
      <c r="M75" s="338">
        <v>41958</v>
      </c>
      <c r="N75" s="338">
        <v>42674</v>
      </c>
      <c r="O75" s="329" t="s">
        <v>22</v>
      </c>
      <c r="P75" s="332">
        <v>13814</v>
      </c>
      <c r="Q75" s="338">
        <v>41957</v>
      </c>
      <c r="R75" s="332" t="s">
        <v>653</v>
      </c>
      <c r="S75" s="340" t="s">
        <v>813</v>
      </c>
      <c r="T75" s="332">
        <v>86414</v>
      </c>
      <c r="U75" s="338">
        <v>41957</v>
      </c>
      <c r="V75" s="338">
        <v>41978</v>
      </c>
      <c r="W75" s="329" t="s">
        <v>280</v>
      </c>
    </row>
    <row r="76" spans="1:23" ht="67.5" x14ac:dyDescent="0.25">
      <c r="A76" s="329" t="s">
        <v>814</v>
      </c>
      <c r="B76" s="330" t="s">
        <v>125</v>
      </c>
      <c r="C76" s="329" t="s">
        <v>18</v>
      </c>
      <c r="D76" s="331" t="s">
        <v>810</v>
      </c>
      <c r="E76" s="329" t="s">
        <v>199</v>
      </c>
      <c r="F76" s="332">
        <v>900475780</v>
      </c>
      <c r="G76" s="332">
        <v>1</v>
      </c>
      <c r="H76" s="334" t="s">
        <v>811</v>
      </c>
      <c r="I76" s="332">
        <v>4269800</v>
      </c>
      <c r="J76" s="333">
        <v>1361904</v>
      </c>
      <c r="K76" s="341" t="s">
        <v>812</v>
      </c>
      <c r="L76" s="338">
        <v>42137</v>
      </c>
      <c r="M76" s="338">
        <v>41958</v>
      </c>
      <c r="N76" s="338">
        <v>42674</v>
      </c>
      <c r="O76" s="329" t="s">
        <v>22</v>
      </c>
      <c r="P76" s="332">
        <v>115</v>
      </c>
      <c r="Q76" s="338">
        <v>42006</v>
      </c>
      <c r="R76" s="332" t="s">
        <v>653</v>
      </c>
      <c r="S76" s="340" t="s">
        <v>813</v>
      </c>
      <c r="T76" s="332">
        <v>115</v>
      </c>
      <c r="U76" s="338">
        <v>42006</v>
      </c>
      <c r="V76" s="338"/>
      <c r="W76" s="329" t="s">
        <v>280</v>
      </c>
    </row>
    <row r="77" spans="1:23" ht="82.5" customHeight="1" x14ac:dyDescent="0.25">
      <c r="A77" s="329">
        <v>53</v>
      </c>
      <c r="B77" s="330" t="s">
        <v>203</v>
      </c>
      <c r="C77" s="329" t="s">
        <v>18</v>
      </c>
      <c r="D77" s="331" t="s">
        <v>815</v>
      </c>
      <c r="E77" s="329" t="s">
        <v>816</v>
      </c>
      <c r="F77" s="332">
        <v>52964611</v>
      </c>
      <c r="G77" s="332"/>
      <c r="H77" s="334" t="s">
        <v>817</v>
      </c>
      <c r="I77" s="332">
        <v>3115574723</v>
      </c>
      <c r="J77" s="333">
        <v>3417000</v>
      </c>
      <c r="K77" s="341">
        <v>42004</v>
      </c>
      <c r="L77" s="338">
        <v>41963</v>
      </c>
      <c r="M77" s="338">
        <v>41964</v>
      </c>
      <c r="N77" s="338">
        <v>42004</v>
      </c>
      <c r="O77" s="329" t="s">
        <v>22</v>
      </c>
      <c r="P77" s="332">
        <v>17114</v>
      </c>
      <c r="Q77" s="338">
        <v>41962</v>
      </c>
      <c r="R77" s="332" t="s">
        <v>529</v>
      </c>
      <c r="S77" s="340" t="s">
        <v>530</v>
      </c>
      <c r="T77" s="332">
        <v>86914</v>
      </c>
      <c r="U77" s="338">
        <v>41963</v>
      </c>
      <c r="V77" s="338">
        <v>41978</v>
      </c>
      <c r="W77" s="329" t="s">
        <v>207</v>
      </c>
    </row>
    <row r="78" spans="1:23" ht="88.5" customHeight="1" x14ac:dyDescent="0.25">
      <c r="A78" s="329">
        <v>54</v>
      </c>
      <c r="B78" s="330" t="s">
        <v>203</v>
      </c>
      <c r="C78" s="329" t="s">
        <v>18</v>
      </c>
      <c r="D78" s="331" t="s">
        <v>815</v>
      </c>
      <c r="E78" s="329" t="s">
        <v>818</v>
      </c>
      <c r="F78" s="332">
        <v>79847327</v>
      </c>
      <c r="G78" s="332"/>
      <c r="H78" s="334" t="s">
        <v>819</v>
      </c>
      <c r="I78" s="332">
        <v>2515709</v>
      </c>
      <c r="J78" s="333">
        <v>3417000</v>
      </c>
      <c r="K78" s="341">
        <v>42004</v>
      </c>
      <c r="L78" s="338">
        <v>41963</v>
      </c>
      <c r="M78" s="338">
        <v>41964</v>
      </c>
      <c r="N78" s="338">
        <v>42004</v>
      </c>
      <c r="O78" s="329" t="s">
        <v>22</v>
      </c>
      <c r="P78" s="332">
        <v>17014</v>
      </c>
      <c r="Q78" s="338">
        <v>41962</v>
      </c>
      <c r="R78" s="332" t="s">
        <v>529</v>
      </c>
      <c r="S78" s="340" t="s">
        <v>530</v>
      </c>
      <c r="T78" s="332">
        <v>87014</v>
      </c>
      <c r="U78" s="338">
        <v>41963</v>
      </c>
      <c r="V78" s="338">
        <v>41978</v>
      </c>
      <c r="W78" s="329" t="s">
        <v>207</v>
      </c>
    </row>
    <row r="79" spans="1:23" ht="134.25" customHeight="1" x14ac:dyDescent="0.25">
      <c r="A79" s="329">
        <v>55</v>
      </c>
      <c r="B79" s="330" t="s">
        <v>203</v>
      </c>
      <c r="C79" s="329" t="s">
        <v>18</v>
      </c>
      <c r="D79" s="331" t="s">
        <v>820</v>
      </c>
      <c r="E79" s="329" t="s">
        <v>418</v>
      </c>
      <c r="F79" s="332">
        <v>830111209</v>
      </c>
      <c r="G79" s="332">
        <v>1</v>
      </c>
      <c r="H79" s="334" t="s">
        <v>821</v>
      </c>
      <c r="I79" s="332">
        <v>7495240</v>
      </c>
      <c r="J79" s="333">
        <v>53128000</v>
      </c>
      <c r="K79" s="341">
        <v>42004</v>
      </c>
      <c r="L79" s="338">
        <v>41963</v>
      </c>
      <c r="M79" s="338">
        <v>41976</v>
      </c>
      <c r="N79" s="338">
        <v>42004</v>
      </c>
      <c r="O79" s="329" t="s">
        <v>822</v>
      </c>
      <c r="P79" s="332">
        <v>16814</v>
      </c>
      <c r="Q79" s="338">
        <v>41962</v>
      </c>
      <c r="R79" s="332" t="s">
        <v>823</v>
      </c>
      <c r="S79" s="340" t="s">
        <v>824</v>
      </c>
      <c r="T79" s="332">
        <v>92814</v>
      </c>
      <c r="U79" s="338">
        <v>41975</v>
      </c>
      <c r="V79" s="338">
        <v>41978</v>
      </c>
      <c r="W79" s="329" t="s">
        <v>213</v>
      </c>
    </row>
    <row r="80" spans="1:23" ht="134.25" customHeight="1" x14ac:dyDescent="0.25">
      <c r="A80" s="329">
        <v>56</v>
      </c>
      <c r="B80" s="330" t="s">
        <v>571</v>
      </c>
      <c r="C80" s="329" t="s">
        <v>579</v>
      </c>
      <c r="D80" s="331" t="s">
        <v>825</v>
      </c>
      <c r="E80" s="329" t="s">
        <v>689</v>
      </c>
      <c r="F80" s="332">
        <v>900554131</v>
      </c>
      <c r="G80" s="332">
        <v>9</v>
      </c>
      <c r="H80" s="334" t="s">
        <v>690</v>
      </c>
      <c r="I80" s="332">
        <v>2363800</v>
      </c>
      <c r="J80" s="333">
        <v>141672437</v>
      </c>
      <c r="K80" s="341">
        <v>42004</v>
      </c>
      <c r="L80" s="338">
        <v>41968</v>
      </c>
      <c r="M80" s="338">
        <v>41978</v>
      </c>
      <c r="N80" s="338">
        <v>42004</v>
      </c>
      <c r="O80" s="329" t="s">
        <v>826</v>
      </c>
      <c r="P80" s="332">
        <v>14814</v>
      </c>
      <c r="Q80" s="338">
        <v>41911</v>
      </c>
      <c r="R80" s="332" t="s">
        <v>827</v>
      </c>
      <c r="S80" s="340" t="s">
        <v>828</v>
      </c>
      <c r="T80" s="332">
        <v>94014</v>
      </c>
      <c r="U80" s="338">
        <v>41978</v>
      </c>
      <c r="V80" s="338">
        <v>41978</v>
      </c>
      <c r="W80" s="329" t="s">
        <v>213</v>
      </c>
    </row>
    <row r="81" spans="1:23" ht="126" customHeight="1" x14ac:dyDescent="0.25">
      <c r="A81" s="329">
        <v>57</v>
      </c>
      <c r="B81" s="330" t="s">
        <v>203</v>
      </c>
      <c r="C81" s="329" t="s">
        <v>18</v>
      </c>
      <c r="D81" s="331" t="s">
        <v>829</v>
      </c>
      <c r="E81" s="329" t="s">
        <v>830</v>
      </c>
      <c r="F81" s="332">
        <v>900144821</v>
      </c>
      <c r="G81" s="332">
        <v>3</v>
      </c>
      <c r="H81" s="334" t="s">
        <v>831</v>
      </c>
      <c r="I81" s="332">
        <v>3134675677</v>
      </c>
      <c r="J81" s="333">
        <v>54800000</v>
      </c>
      <c r="K81" s="341">
        <v>42004</v>
      </c>
      <c r="L81" s="338">
        <v>41968</v>
      </c>
      <c r="M81" s="338">
        <v>41983</v>
      </c>
      <c r="N81" s="338">
        <v>42004</v>
      </c>
      <c r="O81" s="329" t="s">
        <v>832</v>
      </c>
      <c r="P81" s="332">
        <v>17214</v>
      </c>
      <c r="Q81" s="338">
        <v>41964</v>
      </c>
      <c r="R81" s="332" t="s">
        <v>730</v>
      </c>
      <c r="S81" s="340" t="s">
        <v>731</v>
      </c>
      <c r="T81" s="332">
        <v>94214</v>
      </c>
      <c r="U81" s="338">
        <v>41983</v>
      </c>
      <c r="V81" s="338">
        <v>41978</v>
      </c>
      <c r="W81" s="329" t="s">
        <v>233</v>
      </c>
    </row>
    <row r="82" spans="1:23" ht="126" customHeight="1" x14ac:dyDescent="0.25">
      <c r="A82" s="329">
        <v>58</v>
      </c>
      <c r="B82" s="330" t="s">
        <v>571</v>
      </c>
      <c r="C82" s="329" t="s">
        <v>69</v>
      </c>
      <c r="D82" s="331" t="s">
        <v>833</v>
      </c>
      <c r="E82" s="329" t="s">
        <v>621</v>
      </c>
      <c r="F82" s="332">
        <v>860514336</v>
      </c>
      <c r="G82" s="332">
        <v>6</v>
      </c>
      <c r="H82" s="334" t="s">
        <v>622</v>
      </c>
      <c r="I82" s="332">
        <v>3367720</v>
      </c>
      <c r="J82" s="333">
        <v>2763886</v>
      </c>
      <c r="K82" s="341" t="s">
        <v>365</v>
      </c>
      <c r="L82" s="338">
        <v>41971</v>
      </c>
      <c r="M82" s="338">
        <v>41983</v>
      </c>
      <c r="N82" s="338">
        <v>41998</v>
      </c>
      <c r="O82" s="329" t="s">
        <v>834</v>
      </c>
      <c r="P82" s="332">
        <v>16614</v>
      </c>
      <c r="Q82" s="338">
        <v>41954</v>
      </c>
      <c r="R82" s="332" t="s">
        <v>625</v>
      </c>
      <c r="S82" s="340" t="s">
        <v>626</v>
      </c>
      <c r="T82" s="332">
        <v>94314</v>
      </c>
      <c r="U82" s="338">
        <v>41983</v>
      </c>
      <c r="V82" s="338">
        <v>41971</v>
      </c>
      <c r="W82" s="329" t="s">
        <v>280</v>
      </c>
    </row>
    <row r="83" spans="1:23" ht="126" customHeight="1" x14ac:dyDescent="0.25">
      <c r="A83" s="329">
        <v>59</v>
      </c>
      <c r="B83" s="330" t="s">
        <v>571</v>
      </c>
      <c r="C83" s="329" t="s">
        <v>69</v>
      </c>
      <c r="D83" s="331" t="s">
        <v>835</v>
      </c>
      <c r="E83" s="329" t="s">
        <v>836</v>
      </c>
      <c r="F83" s="332">
        <v>900343311</v>
      </c>
      <c r="G83" s="332">
        <v>2</v>
      </c>
      <c r="H83" s="334" t="s">
        <v>837</v>
      </c>
      <c r="I83" s="332">
        <v>2430208</v>
      </c>
      <c r="J83" s="333">
        <v>13525600</v>
      </c>
      <c r="K83" s="341" t="s">
        <v>680</v>
      </c>
      <c r="L83" s="338">
        <v>41971</v>
      </c>
      <c r="M83" s="338">
        <v>41984</v>
      </c>
      <c r="N83" s="338">
        <v>42004</v>
      </c>
      <c r="O83" s="329" t="s">
        <v>838</v>
      </c>
      <c r="P83" s="332">
        <v>16714</v>
      </c>
      <c r="Q83" s="338">
        <v>41956</v>
      </c>
      <c r="R83" s="332" t="s">
        <v>839</v>
      </c>
      <c r="S83" s="340" t="s">
        <v>840</v>
      </c>
      <c r="T83" s="332">
        <v>93814</v>
      </c>
      <c r="U83" s="338">
        <v>41977</v>
      </c>
      <c r="V83" s="338">
        <v>41971</v>
      </c>
      <c r="W83" s="329" t="s">
        <v>233</v>
      </c>
    </row>
    <row r="84" spans="1:23" ht="120" customHeight="1" x14ac:dyDescent="0.25">
      <c r="A84" s="329">
        <v>60</v>
      </c>
      <c r="B84" s="330" t="s">
        <v>125</v>
      </c>
      <c r="C84" s="329" t="s">
        <v>18</v>
      </c>
      <c r="D84" s="331" t="s">
        <v>455</v>
      </c>
      <c r="E84" s="329" t="s">
        <v>127</v>
      </c>
      <c r="F84" s="332">
        <v>900062917</v>
      </c>
      <c r="G84" s="332">
        <v>9</v>
      </c>
      <c r="H84" s="334" t="s">
        <v>841</v>
      </c>
      <c r="I84" s="332">
        <v>4722000</v>
      </c>
      <c r="J84" s="333">
        <v>106069907</v>
      </c>
      <c r="K84" s="341" t="s">
        <v>842</v>
      </c>
      <c r="L84" s="338">
        <v>41971</v>
      </c>
      <c r="M84" s="338">
        <v>41974</v>
      </c>
      <c r="N84" s="338">
        <v>42673</v>
      </c>
      <c r="O84" s="329" t="s">
        <v>843</v>
      </c>
      <c r="P84" s="332">
        <v>13914</v>
      </c>
      <c r="Q84" s="338">
        <v>41885</v>
      </c>
      <c r="R84" s="332" t="s">
        <v>844</v>
      </c>
      <c r="S84" s="340" t="s">
        <v>845</v>
      </c>
      <c r="T84" s="332">
        <v>92414</v>
      </c>
      <c r="U84" s="338">
        <v>41974</v>
      </c>
      <c r="V84" s="338">
        <v>41995</v>
      </c>
      <c r="W84" s="329" t="s">
        <v>280</v>
      </c>
    </row>
    <row r="85" spans="1:23" ht="134.25" customHeight="1" x14ac:dyDescent="0.25">
      <c r="A85" s="348">
        <v>61</v>
      </c>
      <c r="B85" s="349" t="s">
        <v>203</v>
      </c>
      <c r="C85" s="348" t="s">
        <v>18</v>
      </c>
      <c r="D85" s="350" t="s">
        <v>846</v>
      </c>
      <c r="E85" s="348" t="s">
        <v>847</v>
      </c>
      <c r="F85" s="351">
        <v>900360619</v>
      </c>
      <c r="G85" s="351">
        <v>7</v>
      </c>
      <c r="H85" s="352" t="s">
        <v>848</v>
      </c>
      <c r="I85" s="351">
        <v>2575956</v>
      </c>
      <c r="J85" s="353">
        <v>19720000</v>
      </c>
      <c r="K85" s="354">
        <v>42004</v>
      </c>
      <c r="L85" s="355">
        <v>41971</v>
      </c>
      <c r="M85" s="338">
        <v>41976</v>
      </c>
      <c r="N85" s="355">
        <v>42004</v>
      </c>
      <c r="O85" s="348" t="s">
        <v>849</v>
      </c>
      <c r="P85" s="351">
        <v>17314</v>
      </c>
      <c r="Q85" s="355">
        <v>41967</v>
      </c>
      <c r="R85" s="351" t="s">
        <v>730</v>
      </c>
      <c r="S85" s="356" t="s">
        <v>731</v>
      </c>
      <c r="T85" s="351">
        <v>93014</v>
      </c>
      <c r="U85" s="355">
        <v>41976</v>
      </c>
      <c r="V85" s="338">
        <v>41978</v>
      </c>
      <c r="W85" s="348" t="s">
        <v>233</v>
      </c>
    </row>
    <row r="86" spans="1:23" ht="98.25" customHeight="1" x14ac:dyDescent="0.25">
      <c r="A86" s="342">
        <v>62</v>
      </c>
      <c r="B86" s="343" t="s">
        <v>203</v>
      </c>
      <c r="C86" s="342" t="s">
        <v>18</v>
      </c>
      <c r="D86" s="344" t="s">
        <v>850</v>
      </c>
      <c r="E86" s="342" t="s">
        <v>851</v>
      </c>
      <c r="F86" s="345">
        <v>79924034</v>
      </c>
      <c r="G86" s="342"/>
      <c r="H86" s="357" t="s">
        <v>852</v>
      </c>
      <c r="I86" s="358">
        <v>3213810908</v>
      </c>
      <c r="J86" s="346">
        <v>1350000</v>
      </c>
      <c r="K86" s="347">
        <v>42004</v>
      </c>
      <c r="L86" s="347">
        <v>41977</v>
      </c>
      <c r="M86" s="347">
        <v>41977</v>
      </c>
      <c r="N86" s="347">
        <v>42004</v>
      </c>
      <c r="O86" s="345" t="s">
        <v>22</v>
      </c>
      <c r="P86" s="345">
        <v>18314</v>
      </c>
      <c r="Q86" s="347">
        <v>41976</v>
      </c>
      <c r="R86" s="345" t="s">
        <v>529</v>
      </c>
      <c r="S86" s="362" t="s">
        <v>530</v>
      </c>
      <c r="T86" s="345">
        <v>93914</v>
      </c>
      <c r="U86" s="347">
        <v>41977</v>
      </c>
      <c r="V86" s="363">
        <v>41995</v>
      </c>
      <c r="W86" s="342" t="s">
        <v>207</v>
      </c>
    </row>
    <row r="87" spans="1:23" ht="149.25" customHeight="1" x14ac:dyDescent="0.25">
      <c r="A87" s="342">
        <v>63</v>
      </c>
      <c r="B87" s="343" t="s">
        <v>203</v>
      </c>
      <c r="C87" s="342" t="s">
        <v>18</v>
      </c>
      <c r="D87" s="344" t="s">
        <v>853</v>
      </c>
      <c r="E87" s="342" t="s">
        <v>180</v>
      </c>
      <c r="F87" s="345">
        <v>860066942</v>
      </c>
      <c r="G87" s="358">
        <v>7</v>
      </c>
      <c r="H87" s="357" t="s">
        <v>661</v>
      </c>
      <c r="I87" s="358">
        <v>4280666</v>
      </c>
      <c r="J87" s="346">
        <v>48839152</v>
      </c>
      <c r="K87" s="347">
        <v>42004</v>
      </c>
      <c r="L87" s="347">
        <v>41978</v>
      </c>
      <c r="M87" s="347">
        <v>41982</v>
      </c>
      <c r="N87" s="363">
        <v>42004</v>
      </c>
      <c r="O87" s="360" t="s">
        <v>854</v>
      </c>
      <c r="P87" s="358">
        <v>18214</v>
      </c>
      <c r="Q87" s="361">
        <v>41976</v>
      </c>
      <c r="R87" s="358" t="s">
        <v>563</v>
      </c>
      <c r="S87" s="362" t="s">
        <v>564</v>
      </c>
      <c r="T87" s="345">
        <v>94114</v>
      </c>
      <c r="U87" s="347">
        <v>41978</v>
      </c>
      <c r="V87" s="363">
        <v>41995</v>
      </c>
      <c r="W87" s="342" t="s">
        <v>265</v>
      </c>
    </row>
    <row r="88" spans="1:23" ht="115.5" customHeight="1" x14ac:dyDescent="0.25">
      <c r="A88" s="342">
        <v>64</v>
      </c>
      <c r="B88" s="343" t="s">
        <v>203</v>
      </c>
      <c r="C88" s="342" t="s">
        <v>69</v>
      </c>
      <c r="D88" s="344" t="s">
        <v>855</v>
      </c>
      <c r="E88" s="342" t="s">
        <v>856</v>
      </c>
      <c r="F88" s="345">
        <v>830048381</v>
      </c>
      <c r="G88" s="358">
        <v>1</v>
      </c>
      <c r="H88" s="357" t="s">
        <v>857</v>
      </c>
      <c r="I88" s="358">
        <v>7451400</v>
      </c>
      <c r="J88" s="346">
        <v>5319600</v>
      </c>
      <c r="K88" s="347" t="s">
        <v>596</v>
      </c>
      <c r="L88" s="347">
        <v>41982</v>
      </c>
      <c r="M88" s="347">
        <v>41989</v>
      </c>
      <c r="N88" s="363">
        <v>41998</v>
      </c>
      <c r="O88" s="360" t="s">
        <v>858</v>
      </c>
      <c r="P88" s="358">
        <v>17514</v>
      </c>
      <c r="Q88" s="361">
        <v>41968</v>
      </c>
      <c r="R88" s="358" t="s">
        <v>658</v>
      </c>
      <c r="S88" s="362" t="s">
        <v>659</v>
      </c>
      <c r="T88" s="358">
        <v>95414</v>
      </c>
      <c r="U88" s="361">
        <v>41988</v>
      </c>
      <c r="V88" s="363">
        <v>41982</v>
      </c>
      <c r="W88" s="342" t="s">
        <v>859</v>
      </c>
    </row>
    <row r="89" spans="1:23" ht="125.25" customHeight="1" x14ac:dyDescent="0.25">
      <c r="A89" s="342">
        <v>65</v>
      </c>
      <c r="B89" s="343" t="s">
        <v>571</v>
      </c>
      <c r="C89" s="342" t="s">
        <v>69</v>
      </c>
      <c r="D89" s="344" t="s">
        <v>860</v>
      </c>
      <c r="E89" s="342" t="s">
        <v>861</v>
      </c>
      <c r="F89" s="345">
        <v>830139228</v>
      </c>
      <c r="G89" s="358">
        <v>1</v>
      </c>
      <c r="H89" s="357" t="s">
        <v>862</v>
      </c>
      <c r="I89" s="358">
        <v>4681238</v>
      </c>
      <c r="J89" s="346">
        <v>12330800</v>
      </c>
      <c r="K89" s="347">
        <v>42004</v>
      </c>
      <c r="L89" s="347">
        <v>41982</v>
      </c>
      <c r="M89" s="347">
        <v>41995</v>
      </c>
      <c r="N89" s="363">
        <v>42004</v>
      </c>
      <c r="O89" s="360" t="s">
        <v>863</v>
      </c>
      <c r="P89" s="365">
        <v>17414</v>
      </c>
      <c r="Q89" s="361">
        <v>41968</v>
      </c>
      <c r="R89" s="358" t="s">
        <v>864</v>
      </c>
      <c r="S89" s="362" t="s">
        <v>865</v>
      </c>
      <c r="T89" s="358">
        <v>95614</v>
      </c>
      <c r="U89" s="361">
        <v>41989</v>
      </c>
      <c r="V89" s="347">
        <v>41982</v>
      </c>
      <c r="W89" s="342" t="s">
        <v>213</v>
      </c>
    </row>
    <row r="90" spans="1:23" ht="121.5" x14ac:dyDescent="0.25">
      <c r="A90" s="342">
        <v>66</v>
      </c>
      <c r="B90" s="343" t="s">
        <v>68</v>
      </c>
      <c r="C90" s="342" t="s">
        <v>18</v>
      </c>
      <c r="D90" s="344" t="s">
        <v>866</v>
      </c>
      <c r="E90" s="342" t="s">
        <v>194</v>
      </c>
      <c r="F90" s="345">
        <v>800103052</v>
      </c>
      <c r="G90" s="358">
        <v>8</v>
      </c>
      <c r="H90" s="357" t="s">
        <v>867</v>
      </c>
      <c r="I90" s="357">
        <v>6517950</v>
      </c>
      <c r="J90" s="346">
        <v>32640576</v>
      </c>
      <c r="K90" s="347">
        <v>42003</v>
      </c>
      <c r="L90" s="347">
        <v>41984</v>
      </c>
      <c r="M90" s="347">
        <v>41997</v>
      </c>
      <c r="N90" s="363">
        <v>42003</v>
      </c>
      <c r="O90" s="360" t="s">
        <v>868</v>
      </c>
      <c r="P90" s="365">
        <v>18414</v>
      </c>
      <c r="Q90" s="361">
        <v>41976</v>
      </c>
      <c r="R90" s="358" t="s">
        <v>823</v>
      </c>
      <c r="S90" s="362" t="s">
        <v>824</v>
      </c>
      <c r="T90" s="358">
        <v>101314</v>
      </c>
      <c r="U90" s="361">
        <v>41995</v>
      </c>
      <c r="V90" s="347">
        <v>41995</v>
      </c>
      <c r="W90" s="342" t="s">
        <v>213</v>
      </c>
    </row>
    <row r="91" spans="1:23" ht="135" x14ac:dyDescent="0.25">
      <c r="A91" s="342">
        <v>67</v>
      </c>
      <c r="B91" s="343" t="s">
        <v>203</v>
      </c>
      <c r="C91" s="342" t="s">
        <v>18</v>
      </c>
      <c r="D91" s="344" t="s">
        <v>869</v>
      </c>
      <c r="E91" s="342" t="s">
        <v>870</v>
      </c>
      <c r="F91" s="345">
        <v>830055049</v>
      </c>
      <c r="G91" s="358">
        <v>8</v>
      </c>
      <c r="H91" s="357" t="s">
        <v>871</v>
      </c>
      <c r="I91" s="358">
        <v>3129191</v>
      </c>
      <c r="J91" s="346">
        <v>6032000</v>
      </c>
      <c r="K91" s="347">
        <v>42004</v>
      </c>
      <c r="L91" s="347">
        <v>41988</v>
      </c>
      <c r="M91" s="347">
        <v>41988</v>
      </c>
      <c r="N91" s="363">
        <v>42004</v>
      </c>
      <c r="O91" s="360" t="s">
        <v>872</v>
      </c>
      <c r="P91" s="366">
        <v>18514</v>
      </c>
      <c r="Q91" s="361">
        <v>41977</v>
      </c>
      <c r="R91" s="358" t="s">
        <v>529</v>
      </c>
      <c r="S91" s="362" t="s">
        <v>530</v>
      </c>
      <c r="T91" s="358">
        <v>95514</v>
      </c>
      <c r="U91" s="367" t="s">
        <v>873</v>
      </c>
      <c r="V91" s="347">
        <v>41995</v>
      </c>
      <c r="W91" s="342" t="s">
        <v>229</v>
      </c>
    </row>
    <row r="92" spans="1:23" ht="132" customHeight="1" x14ac:dyDescent="0.25">
      <c r="A92" s="342">
        <v>68</v>
      </c>
      <c r="B92" s="343" t="s">
        <v>571</v>
      </c>
      <c r="C92" s="342" t="s">
        <v>69</v>
      </c>
      <c r="D92" s="344" t="s">
        <v>874</v>
      </c>
      <c r="E92" s="342" t="s">
        <v>875</v>
      </c>
      <c r="F92" s="345">
        <v>800136276</v>
      </c>
      <c r="G92" s="358">
        <v>2</v>
      </c>
      <c r="H92" s="357" t="s">
        <v>876</v>
      </c>
      <c r="I92" s="358">
        <v>7956677</v>
      </c>
      <c r="J92" s="346">
        <v>5366160</v>
      </c>
      <c r="K92" s="364" t="s">
        <v>877</v>
      </c>
      <c r="L92" s="347">
        <v>41988</v>
      </c>
      <c r="M92" s="347">
        <v>41995</v>
      </c>
      <c r="N92" s="363">
        <v>41998</v>
      </c>
      <c r="O92" s="360" t="s">
        <v>878</v>
      </c>
      <c r="P92" s="366">
        <v>18114</v>
      </c>
      <c r="Q92" s="361">
        <v>41974</v>
      </c>
      <c r="R92" s="358" t="s">
        <v>577</v>
      </c>
      <c r="S92" s="362" t="s">
        <v>578</v>
      </c>
      <c r="T92" s="358">
        <v>96714</v>
      </c>
      <c r="U92" s="367">
        <v>41991</v>
      </c>
      <c r="V92" s="347">
        <v>41989</v>
      </c>
      <c r="W92" s="342" t="s">
        <v>213</v>
      </c>
    </row>
    <row r="93" spans="1:23" ht="54" x14ac:dyDescent="0.25">
      <c r="A93" s="342">
        <v>69</v>
      </c>
      <c r="B93" s="343" t="s">
        <v>203</v>
      </c>
      <c r="C93" s="342" t="s">
        <v>545</v>
      </c>
      <c r="D93" s="344" t="s">
        <v>640</v>
      </c>
      <c r="E93" s="342" t="s">
        <v>879</v>
      </c>
      <c r="F93" s="345">
        <v>860522931</v>
      </c>
      <c r="G93" s="358">
        <v>2</v>
      </c>
      <c r="H93" s="357" t="s">
        <v>880</v>
      </c>
      <c r="I93" s="362" t="s">
        <v>881</v>
      </c>
      <c r="J93" s="346">
        <v>100384225</v>
      </c>
      <c r="K93" s="364" t="s">
        <v>882</v>
      </c>
      <c r="L93" s="347">
        <v>41990</v>
      </c>
      <c r="M93" s="347">
        <v>41991</v>
      </c>
      <c r="N93" s="347">
        <v>42660</v>
      </c>
      <c r="O93" s="345" t="s">
        <v>22</v>
      </c>
      <c r="P93" s="345">
        <v>14014</v>
      </c>
      <c r="Q93" s="347">
        <v>41885</v>
      </c>
      <c r="R93" s="345" t="s">
        <v>555</v>
      </c>
      <c r="S93" s="371" t="s">
        <v>556</v>
      </c>
      <c r="T93" s="345">
        <v>95714</v>
      </c>
      <c r="U93" s="347">
        <v>41990</v>
      </c>
      <c r="V93" s="347">
        <v>41990</v>
      </c>
      <c r="W93" s="342" t="s">
        <v>280</v>
      </c>
    </row>
    <row r="94" spans="1:23" ht="137.25" customHeight="1" x14ac:dyDescent="0.25">
      <c r="A94" s="342" t="s">
        <v>883</v>
      </c>
      <c r="B94" s="343" t="s">
        <v>884</v>
      </c>
      <c r="C94" s="342" t="s">
        <v>18</v>
      </c>
      <c r="D94" s="344" t="s">
        <v>885</v>
      </c>
      <c r="E94" s="342" t="s">
        <v>474</v>
      </c>
      <c r="F94" s="345">
        <v>900068796</v>
      </c>
      <c r="G94" s="358">
        <v>1</v>
      </c>
      <c r="H94" s="357" t="s">
        <v>673</v>
      </c>
      <c r="I94" s="362">
        <v>7466000</v>
      </c>
      <c r="J94" s="346">
        <v>80000000</v>
      </c>
      <c r="K94" s="364">
        <v>42004</v>
      </c>
      <c r="L94" s="347">
        <v>41992</v>
      </c>
      <c r="M94" s="347">
        <v>42002</v>
      </c>
      <c r="N94" s="369">
        <v>42004</v>
      </c>
      <c r="O94" s="360" t="s">
        <v>886</v>
      </c>
      <c r="P94" s="345">
        <v>18014</v>
      </c>
      <c r="Q94" s="347">
        <v>41974</v>
      </c>
      <c r="R94" s="345" t="s">
        <v>887</v>
      </c>
      <c r="S94" s="371" t="s">
        <v>888</v>
      </c>
      <c r="T94" s="345">
        <v>101714</v>
      </c>
      <c r="U94" s="347">
        <v>42002</v>
      </c>
      <c r="V94" s="347">
        <v>42017</v>
      </c>
      <c r="W94" s="342" t="s">
        <v>213</v>
      </c>
    </row>
    <row r="95" spans="1:23" ht="145.5" customHeight="1" x14ac:dyDescent="0.25">
      <c r="A95" s="342">
        <v>70</v>
      </c>
      <c r="B95" s="343" t="s">
        <v>203</v>
      </c>
      <c r="C95" s="342" t="s">
        <v>18</v>
      </c>
      <c r="D95" s="344" t="s">
        <v>889</v>
      </c>
      <c r="E95" s="342" t="s">
        <v>516</v>
      </c>
      <c r="F95" s="345">
        <v>800220028</v>
      </c>
      <c r="G95" s="358">
        <v>1</v>
      </c>
      <c r="H95" s="357" t="s">
        <v>890</v>
      </c>
      <c r="I95" s="362">
        <v>2188266</v>
      </c>
      <c r="J95" s="346">
        <v>194187318</v>
      </c>
      <c r="K95" s="364">
        <v>42004</v>
      </c>
      <c r="L95" s="347">
        <v>41995</v>
      </c>
      <c r="M95" s="368">
        <v>41996</v>
      </c>
      <c r="N95" s="369">
        <v>42004</v>
      </c>
      <c r="O95" s="360" t="s">
        <v>891</v>
      </c>
      <c r="P95" s="345">
        <v>18614</v>
      </c>
      <c r="Q95" s="347">
        <v>41982</v>
      </c>
      <c r="R95" s="345" t="s">
        <v>823</v>
      </c>
      <c r="S95" s="371" t="s">
        <v>824</v>
      </c>
      <c r="T95" s="345">
        <v>101414</v>
      </c>
      <c r="U95" s="347">
        <v>41996</v>
      </c>
      <c r="V95" s="347">
        <v>41999</v>
      </c>
      <c r="W95" s="370" t="s">
        <v>213</v>
      </c>
    </row>
    <row r="96" spans="1:23" ht="81" x14ac:dyDescent="0.25">
      <c r="A96" s="342">
        <v>71</v>
      </c>
      <c r="B96" s="343" t="s">
        <v>571</v>
      </c>
      <c r="C96" s="342" t="s">
        <v>545</v>
      </c>
      <c r="D96" s="344" t="s">
        <v>892</v>
      </c>
      <c r="E96" s="342" t="s">
        <v>893</v>
      </c>
      <c r="F96" s="345">
        <v>890900943</v>
      </c>
      <c r="G96" s="358">
        <v>1</v>
      </c>
      <c r="H96" s="357" t="s">
        <v>894</v>
      </c>
      <c r="I96" s="362">
        <v>3188200666</v>
      </c>
      <c r="J96" s="346">
        <v>8935000</v>
      </c>
      <c r="K96" s="364">
        <v>42004</v>
      </c>
      <c r="L96" s="347">
        <v>41996</v>
      </c>
      <c r="M96" s="347">
        <v>41997</v>
      </c>
      <c r="N96" s="347">
        <v>42004</v>
      </c>
      <c r="O96" s="345" t="s">
        <v>22</v>
      </c>
      <c r="P96" s="345">
        <v>19414</v>
      </c>
      <c r="Q96" s="347">
        <v>41995</v>
      </c>
      <c r="R96" s="345" t="s">
        <v>895</v>
      </c>
      <c r="S96" s="371" t="s">
        <v>896</v>
      </c>
      <c r="T96" s="345">
        <v>101614</v>
      </c>
      <c r="U96" s="347">
        <v>41997</v>
      </c>
      <c r="V96" s="359">
        <v>41996</v>
      </c>
      <c r="W96" s="342" t="s">
        <v>213</v>
      </c>
    </row>
    <row r="97" spans="1:23" ht="111.75" customHeight="1" x14ac:dyDescent="0.25">
      <c r="A97" s="342" t="s">
        <v>897</v>
      </c>
      <c r="B97" s="343" t="s">
        <v>898</v>
      </c>
      <c r="C97" s="342" t="s">
        <v>18</v>
      </c>
      <c r="D97" s="344" t="s">
        <v>899</v>
      </c>
      <c r="E97" s="342" t="s">
        <v>474</v>
      </c>
      <c r="F97" s="345">
        <v>900068796</v>
      </c>
      <c r="G97" s="358">
        <v>1</v>
      </c>
      <c r="H97" s="357" t="s">
        <v>673</v>
      </c>
      <c r="I97" s="362">
        <v>7466000</v>
      </c>
      <c r="J97" s="346">
        <v>141675891</v>
      </c>
      <c r="K97" s="364" t="s">
        <v>238</v>
      </c>
      <c r="L97" s="347">
        <v>41997</v>
      </c>
      <c r="M97" s="347">
        <v>42003</v>
      </c>
      <c r="N97" s="347">
        <v>42153</v>
      </c>
      <c r="O97" s="360" t="s">
        <v>900</v>
      </c>
      <c r="P97" s="345">
        <v>16014</v>
      </c>
      <c r="Q97" s="347">
        <v>41942</v>
      </c>
      <c r="R97" s="345" t="s">
        <v>901</v>
      </c>
      <c r="S97" s="371" t="s">
        <v>902</v>
      </c>
      <c r="T97" s="345">
        <v>101814</v>
      </c>
      <c r="U97" s="347">
        <v>42002</v>
      </c>
      <c r="V97" s="347">
        <v>42017</v>
      </c>
      <c r="W97" s="342" t="s">
        <v>213</v>
      </c>
    </row>
    <row r="98" spans="1:23" ht="135" x14ac:dyDescent="0.25">
      <c r="A98" s="342" t="s">
        <v>903</v>
      </c>
      <c r="B98" s="343" t="s">
        <v>904</v>
      </c>
      <c r="C98" s="342" t="s">
        <v>18</v>
      </c>
      <c r="D98" s="344" t="s">
        <v>650</v>
      </c>
      <c r="E98" s="342" t="s">
        <v>146</v>
      </c>
      <c r="F98" s="345">
        <v>899999115</v>
      </c>
      <c r="G98" s="358">
        <v>8</v>
      </c>
      <c r="H98" s="357" t="s">
        <v>651</v>
      </c>
      <c r="I98" s="362">
        <v>6579375</v>
      </c>
      <c r="J98" s="346">
        <v>114663251</v>
      </c>
      <c r="K98" s="364" t="s">
        <v>206</v>
      </c>
      <c r="L98" s="347">
        <v>42002</v>
      </c>
      <c r="M98" s="347">
        <v>42004</v>
      </c>
      <c r="N98" s="347">
        <v>42093</v>
      </c>
      <c r="O98" s="360" t="s">
        <v>905</v>
      </c>
      <c r="P98" s="345">
        <v>16114</v>
      </c>
      <c r="Q98" s="347">
        <v>41942</v>
      </c>
      <c r="R98" s="345" t="s">
        <v>653</v>
      </c>
      <c r="S98" s="371" t="s">
        <v>725</v>
      </c>
      <c r="T98" s="345">
        <v>102714</v>
      </c>
      <c r="U98" s="347">
        <v>42003</v>
      </c>
      <c r="V98" s="359">
        <v>42017</v>
      </c>
      <c r="W98" s="370" t="s">
        <v>213</v>
      </c>
    </row>
    <row r="99" spans="1:23" x14ac:dyDescent="0.25">
      <c r="J99" s="328">
        <f>SUM(J2:J98)</f>
        <v>3377899664</v>
      </c>
    </row>
    <row r="102" spans="1:23" x14ac:dyDescent="0.25">
      <c r="N102" s="760"/>
    </row>
    <row r="103" spans="1:23" x14ac:dyDescent="0.25">
      <c r="N103" s="760"/>
    </row>
    <row r="104" spans="1:23" x14ac:dyDescent="0.25">
      <c r="N104" s="760"/>
    </row>
    <row r="105" spans="1:23" x14ac:dyDescent="0.25">
      <c r="N105" s="760"/>
    </row>
  </sheetData>
  <autoFilter ref="A1:W99" xr:uid="{00000000-0009-0000-0000-000002000000}"/>
  <pageMargins left="0.25" right="0.25" top="0.75" bottom="0.75" header="0.3" footer="0.3"/>
  <pageSetup scale="50"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Y81"/>
  <sheetViews>
    <sheetView zoomScale="90" zoomScaleNormal="90" workbookViewId="0">
      <pane xSplit="5" ySplit="1" topLeftCell="T29" activePane="bottomRight" state="frozen"/>
      <selection pane="topRight" activeCell="F1" sqref="F1"/>
      <selection pane="bottomLeft" activeCell="A2" sqref="A2"/>
      <selection pane="bottomRight" activeCell="AA30" sqref="AA30"/>
    </sheetView>
  </sheetViews>
  <sheetFormatPr baseColWidth="10" defaultColWidth="11.42578125" defaultRowHeight="12.75" x14ac:dyDescent="0.2"/>
  <cols>
    <col min="1" max="1" width="4.85546875" style="379" customWidth="1"/>
    <col min="2" max="2" width="11.42578125" style="379"/>
    <col min="3" max="3" width="13.85546875" style="379" customWidth="1"/>
    <col min="4" max="4" width="50.7109375" style="379" customWidth="1"/>
    <col min="5" max="5" width="16.28515625" style="379" customWidth="1"/>
    <col min="6" max="6" width="13.42578125" style="379" customWidth="1"/>
    <col min="7" max="7" width="7.7109375" style="379" customWidth="1"/>
    <col min="8" max="8" width="14.140625" style="379" customWidth="1"/>
    <col min="9" max="9" width="14" style="379" customWidth="1"/>
    <col min="10" max="11" width="19.7109375" style="379" customWidth="1"/>
    <col min="12" max="13" width="13.140625" style="379" customWidth="1"/>
    <col min="14" max="14" width="13.7109375" style="379" customWidth="1"/>
    <col min="15" max="15" width="11.42578125" style="379"/>
    <col min="16" max="16" width="13.140625" style="379" customWidth="1"/>
    <col min="17" max="17" width="14.5703125" style="379" customWidth="1"/>
    <col min="18" max="24" width="11.42578125" style="379"/>
    <col min="25" max="25" width="13.7109375" style="379" customWidth="1"/>
    <col min="26" max="16384" width="11.42578125" style="379"/>
  </cols>
  <sheetData>
    <row r="1" spans="1:25" ht="38.25" x14ac:dyDescent="0.2">
      <c r="A1" s="372" t="s">
        <v>0</v>
      </c>
      <c r="B1" s="373" t="s">
        <v>1</v>
      </c>
      <c r="C1" s="373" t="s">
        <v>2</v>
      </c>
      <c r="D1" s="373" t="s">
        <v>3</v>
      </c>
      <c r="E1" s="373" t="s">
        <v>4</v>
      </c>
      <c r="F1" s="374" t="s">
        <v>5</v>
      </c>
      <c r="G1" s="374" t="s">
        <v>521</v>
      </c>
      <c r="H1" s="374" t="s">
        <v>522</v>
      </c>
      <c r="I1" s="374" t="s">
        <v>523</v>
      </c>
      <c r="J1" s="375" t="s">
        <v>906</v>
      </c>
      <c r="K1" s="375" t="s">
        <v>907</v>
      </c>
      <c r="L1" s="373" t="s">
        <v>908</v>
      </c>
      <c r="M1" s="373" t="s">
        <v>909</v>
      </c>
      <c r="N1" s="373" t="s">
        <v>8</v>
      </c>
      <c r="O1" s="373" t="s">
        <v>9</v>
      </c>
      <c r="P1" s="373" t="s">
        <v>10</v>
      </c>
      <c r="Q1" s="373" t="s">
        <v>11</v>
      </c>
      <c r="R1" s="373" t="s">
        <v>12</v>
      </c>
      <c r="S1" s="373" t="s">
        <v>13</v>
      </c>
      <c r="T1" s="373" t="s">
        <v>524</v>
      </c>
      <c r="U1" s="373" t="s">
        <v>525</v>
      </c>
      <c r="V1" s="373" t="s">
        <v>14</v>
      </c>
      <c r="W1" s="373" t="s">
        <v>15</v>
      </c>
      <c r="X1" s="373" t="s">
        <v>16</v>
      </c>
      <c r="Y1" s="373" t="s">
        <v>197</v>
      </c>
    </row>
    <row r="2" spans="1:25" ht="110.25" customHeight="1" x14ac:dyDescent="0.2">
      <c r="A2" s="763">
        <v>1</v>
      </c>
      <c r="B2" s="764" t="s">
        <v>203</v>
      </c>
      <c r="C2" s="763" t="s">
        <v>18</v>
      </c>
      <c r="D2" s="765" t="s">
        <v>910</v>
      </c>
      <c r="E2" s="763" t="s">
        <v>816</v>
      </c>
      <c r="F2" s="766">
        <v>52964611</v>
      </c>
      <c r="G2" s="766"/>
      <c r="H2" s="767" t="s">
        <v>817</v>
      </c>
      <c r="I2" s="766">
        <v>3115574723</v>
      </c>
      <c r="J2" s="380">
        <v>30000000</v>
      </c>
      <c r="K2" s="380"/>
      <c r="L2" s="381">
        <v>42369</v>
      </c>
      <c r="M2" s="381"/>
      <c r="N2" s="382">
        <v>42009</v>
      </c>
      <c r="O2" s="382">
        <v>42009</v>
      </c>
      <c r="P2" s="382">
        <v>42018</v>
      </c>
      <c r="Q2" s="763" t="s">
        <v>22</v>
      </c>
      <c r="R2" s="766">
        <v>815</v>
      </c>
      <c r="S2" s="382">
        <v>42006</v>
      </c>
      <c r="T2" s="766" t="s">
        <v>529</v>
      </c>
      <c r="U2" s="768" t="s">
        <v>530</v>
      </c>
      <c r="V2" s="766">
        <v>815</v>
      </c>
      <c r="W2" s="382">
        <v>42009</v>
      </c>
      <c r="X2" s="382">
        <v>42025</v>
      </c>
      <c r="Y2" s="763" t="s">
        <v>207</v>
      </c>
    </row>
    <row r="3" spans="1:25" ht="105.75" customHeight="1" x14ac:dyDescent="0.2">
      <c r="A3" s="763">
        <v>2</v>
      </c>
      <c r="B3" s="764" t="s">
        <v>203</v>
      </c>
      <c r="C3" s="763" t="s">
        <v>18</v>
      </c>
      <c r="D3" s="765" t="s">
        <v>910</v>
      </c>
      <c r="E3" s="763" t="s">
        <v>818</v>
      </c>
      <c r="F3" s="766">
        <v>79847327</v>
      </c>
      <c r="G3" s="766"/>
      <c r="H3" s="767" t="s">
        <v>819</v>
      </c>
      <c r="I3" s="766">
        <v>2515709</v>
      </c>
      <c r="J3" s="380">
        <v>30000000</v>
      </c>
      <c r="K3" s="380"/>
      <c r="L3" s="381">
        <v>42369</v>
      </c>
      <c r="M3" s="381"/>
      <c r="N3" s="382">
        <v>42009</v>
      </c>
      <c r="O3" s="382">
        <v>42009</v>
      </c>
      <c r="P3" s="382">
        <v>42369</v>
      </c>
      <c r="Q3" s="763" t="s">
        <v>22</v>
      </c>
      <c r="R3" s="766">
        <v>915</v>
      </c>
      <c r="S3" s="382">
        <v>42006</v>
      </c>
      <c r="T3" s="766" t="s">
        <v>529</v>
      </c>
      <c r="U3" s="768" t="s">
        <v>530</v>
      </c>
      <c r="V3" s="766">
        <v>915</v>
      </c>
      <c r="W3" s="382">
        <v>42009</v>
      </c>
      <c r="X3" s="382">
        <v>42025</v>
      </c>
      <c r="Y3" s="763" t="s">
        <v>207</v>
      </c>
    </row>
    <row r="4" spans="1:25" ht="111.75" customHeight="1" x14ac:dyDescent="0.2">
      <c r="A4" s="763">
        <v>3</v>
      </c>
      <c r="B4" s="764" t="s">
        <v>203</v>
      </c>
      <c r="C4" s="763" t="s">
        <v>18</v>
      </c>
      <c r="D4" s="765" t="s">
        <v>911</v>
      </c>
      <c r="E4" s="763" t="s">
        <v>851</v>
      </c>
      <c r="F4" s="766">
        <v>79924034</v>
      </c>
      <c r="G4" s="763"/>
      <c r="H4" s="769" t="s">
        <v>852</v>
      </c>
      <c r="I4" s="770">
        <v>3213810908</v>
      </c>
      <c r="J4" s="380">
        <v>18000000</v>
      </c>
      <c r="K4" s="380"/>
      <c r="L4" s="381">
        <v>42369</v>
      </c>
      <c r="M4" s="381"/>
      <c r="N4" s="382">
        <v>42009</v>
      </c>
      <c r="O4" s="382">
        <v>42009</v>
      </c>
      <c r="P4" s="382">
        <v>42195</v>
      </c>
      <c r="Q4" s="763" t="s">
        <v>22</v>
      </c>
      <c r="R4" s="766">
        <v>715</v>
      </c>
      <c r="S4" s="382">
        <v>42006</v>
      </c>
      <c r="T4" s="766" t="s">
        <v>529</v>
      </c>
      <c r="U4" s="771" t="s">
        <v>530</v>
      </c>
      <c r="V4" s="766">
        <v>1015</v>
      </c>
      <c r="W4" s="382">
        <v>42009</v>
      </c>
      <c r="X4" s="382">
        <v>42025</v>
      </c>
      <c r="Y4" s="763" t="s">
        <v>207</v>
      </c>
    </row>
    <row r="5" spans="1:25" ht="89.25" x14ac:dyDescent="0.2">
      <c r="A5" s="763">
        <v>4</v>
      </c>
      <c r="B5" s="764" t="s">
        <v>203</v>
      </c>
      <c r="C5" s="763" t="s">
        <v>18</v>
      </c>
      <c r="D5" s="765" t="s">
        <v>526</v>
      </c>
      <c r="E5" s="763" t="s">
        <v>394</v>
      </c>
      <c r="F5" s="766">
        <v>52890247</v>
      </c>
      <c r="G5" s="763"/>
      <c r="H5" s="769" t="s">
        <v>527</v>
      </c>
      <c r="I5" s="770">
        <v>6401495</v>
      </c>
      <c r="J5" s="380">
        <v>20912563</v>
      </c>
      <c r="K5" s="380"/>
      <c r="L5" s="381">
        <v>42369</v>
      </c>
      <c r="M5" s="381"/>
      <c r="N5" s="382">
        <v>42019</v>
      </c>
      <c r="O5" s="382">
        <v>42020</v>
      </c>
      <c r="P5" s="382">
        <v>42369</v>
      </c>
      <c r="Q5" s="763" t="s">
        <v>22</v>
      </c>
      <c r="R5" s="766">
        <v>2015</v>
      </c>
      <c r="S5" s="382">
        <v>42018</v>
      </c>
      <c r="T5" s="766" t="s">
        <v>529</v>
      </c>
      <c r="U5" s="768" t="s">
        <v>530</v>
      </c>
      <c r="V5" s="766">
        <v>1415</v>
      </c>
      <c r="W5" s="382">
        <v>42019</v>
      </c>
      <c r="X5" s="382">
        <v>42025</v>
      </c>
      <c r="Y5" s="763" t="s">
        <v>280</v>
      </c>
    </row>
    <row r="6" spans="1:25" ht="76.5" x14ac:dyDescent="0.2">
      <c r="A6" s="763">
        <v>5</v>
      </c>
      <c r="B6" s="764" t="s">
        <v>203</v>
      </c>
      <c r="C6" s="763" t="s">
        <v>18</v>
      </c>
      <c r="D6" s="765" t="s">
        <v>531</v>
      </c>
      <c r="E6" s="763" t="s">
        <v>330</v>
      </c>
      <c r="F6" s="766">
        <v>79334237</v>
      </c>
      <c r="G6" s="763"/>
      <c r="H6" s="769" t="s">
        <v>533</v>
      </c>
      <c r="I6" s="770">
        <v>4624869</v>
      </c>
      <c r="J6" s="380">
        <v>14624866</v>
      </c>
      <c r="K6" s="380"/>
      <c r="L6" s="381">
        <v>42369</v>
      </c>
      <c r="M6" s="381"/>
      <c r="N6" s="382">
        <v>42019</v>
      </c>
      <c r="O6" s="382">
        <v>42024</v>
      </c>
      <c r="P6" s="382">
        <v>42369</v>
      </c>
      <c r="Q6" s="763" t="s">
        <v>22</v>
      </c>
      <c r="R6" s="766">
        <v>1715</v>
      </c>
      <c r="S6" s="382">
        <v>42018</v>
      </c>
      <c r="T6" s="766" t="s">
        <v>529</v>
      </c>
      <c r="U6" s="768" t="s">
        <v>530</v>
      </c>
      <c r="V6" s="766">
        <v>1315</v>
      </c>
      <c r="W6" s="382">
        <v>42019</v>
      </c>
      <c r="X6" s="382">
        <v>42025</v>
      </c>
      <c r="Y6" s="763" t="s">
        <v>280</v>
      </c>
    </row>
    <row r="7" spans="1:25" ht="76.5" x14ac:dyDescent="0.2">
      <c r="A7" s="763">
        <v>6</v>
      </c>
      <c r="B7" s="764" t="s">
        <v>203</v>
      </c>
      <c r="C7" s="763" t="s">
        <v>18</v>
      </c>
      <c r="D7" s="765" t="s">
        <v>531</v>
      </c>
      <c r="E7" s="763" t="s">
        <v>912</v>
      </c>
      <c r="F7" s="766">
        <v>79863162</v>
      </c>
      <c r="G7" s="763"/>
      <c r="H7" s="769" t="s">
        <v>913</v>
      </c>
      <c r="I7" s="770">
        <v>4135941</v>
      </c>
      <c r="J7" s="380">
        <v>14624866</v>
      </c>
      <c r="K7" s="380"/>
      <c r="L7" s="381">
        <v>42369</v>
      </c>
      <c r="M7" s="381"/>
      <c r="N7" s="382">
        <v>42019</v>
      </c>
      <c r="O7" s="382">
        <v>42024</v>
      </c>
      <c r="P7" s="382">
        <v>42369</v>
      </c>
      <c r="Q7" s="763" t="s">
        <v>22</v>
      </c>
      <c r="R7" s="766">
        <v>1815</v>
      </c>
      <c r="S7" s="382">
        <v>42018</v>
      </c>
      <c r="T7" s="766" t="s">
        <v>529</v>
      </c>
      <c r="U7" s="768" t="s">
        <v>530</v>
      </c>
      <c r="V7" s="766">
        <v>1715</v>
      </c>
      <c r="W7" s="382">
        <v>42020</v>
      </c>
      <c r="X7" s="382">
        <v>42025</v>
      </c>
      <c r="Y7" s="763" t="s">
        <v>280</v>
      </c>
    </row>
    <row r="8" spans="1:25" ht="63.75" x14ac:dyDescent="0.2">
      <c r="A8" s="763">
        <v>7</v>
      </c>
      <c r="B8" s="764" t="s">
        <v>203</v>
      </c>
      <c r="C8" s="763" t="s">
        <v>18</v>
      </c>
      <c r="D8" s="765" t="s">
        <v>535</v>
      </c>
      <c r="E8" s="763" t="s">
        <v>368</v>
      </c>
      <c r="F8" s="766">
        <v>1016034814</v>
      </c>
      <c r="G8" s="763"/>
      <c r="H8" s="769" t="s">
        <v>536</v>
      </c>
      <c r="I8" s="770">
        <v>3154081111</v>
      </c>
      <c r="J8" s="380">
        <v>23775687</v>
      </c>
      <c r="K8" s="380"/>
      <c r="L8" s="381">
        <v>42369</v>
      </c>
      <c r="M8" s="381"/>
      <c r="N8" s="382">
        <v>42023</v>
      </c>
      <c r="O8" s="382">
        <v>42023</v>
      </c>
      <c r="P8" s="382">
        <v>42369</v>
      </c>
      <c r="Q8" s="763" t="s">
        <v>22</v>
      </c>
      <c r="R8" s="766">
        <v>2215</v>
      </c>
      <c r="S8" s="382">
        <v>42020</v>
      </c>
      <c r="T8" s="766" t="s">
        <v>529</v>
      </c>
      <c r="U8" s="768" t="s">
        <v>530</v>
      </c>
      <c r="V8" s="766">
        <v>3115</v>
      </c>
      <c r="W8" s="382">
        <v>42023</v>
      </c>
      <c r="X8" s="382">
        <v>42027</v>
      </c>
      <c r="Y8" s="763" t="s">
        <v>233</v>
      </c>
    </row>
    <row r="9" spans="1:25" ht="63.75" x14ac:dyDescent="0.2">
      <c r="A9" s="763">
        <v>8</v>
      </c>
      <c r="B9" s="764" t="s">
        <v>203</v>
      </c>
      <c r="C9" s="763" t="s">
        <v>18</v>
      </c>
      <c r="D9" s="765" t="s">
        <v>537</v>
      </c>
      <c r="E9" s="763" t="s">
        <v>245</v>
      </c>
      <c r="F9" s="766">
        <v>80084385</v>
      </c>
      <c r="G9" s="763"/>
      <c r="H9" s="769" t="s">
        <v>538</v>
      </c>
      <c r="I9" s="770">
        <v>6433001</v>
      </c>
      <c r="J9" s="380">
        <v>17021909</v>
      </c>
      <c r="K9" s="380"/>
      <c r="L9" s="381">
        <v>42369</v>
      </c>
      <c r="M9" s="381"/>
      <c r="N9" s="382">
        <v>42024</v>
      </c>
      <c r="O9" s="382">
        <v>42024</v>
      </c>
      <c r="P9" s="382">
        <v>42369</v>
      </c>
      <c r="Q9" s="763" t="s">
        <v>22</v>
      </c>
      <c r="R9" s="766">
        <v>3015</v>
      </c>
      <c r="S9" s="382">
        <v>42020</v>
      </c>
      <c r="T9" s="766" t="s">
        <v>529</v>
      </c>
      <c r="U9" s="768" t="s">
        <v>530</v>
      </c>
      <c r="V9" s="766">
        <v>3415</v>
      </c>
      <c r="W9" s="382">
        <v>42024</v>
      </c>
      <c r="X9" s="382">
        <v>42027</v>
      </c>
      <c r="Y9" s="763" t="s">
        <v>213</v>
      </c>
    </row>
    <row r="10" spans="1:25" ht="63.75" x14ac:dyDescent="0.2">
      <c r="A10" s="763">
        <v>9</v>
      </c>
      <c r="B10" s="764" t="s">
        <v>100</v>
      </c>
      <c r="C10" s="763" t="s">
        <v>545</v>
      </c>
      <c r="D10" s="765" t="s">
        <v>546</v>
      </c>
      <c r="E10" s="763" t="s">
        <v>547</v>
      </c>
      <c r="F10" s="766">
        <v>830095213</v>
      </c>
      <c r="G10" s="766">
        <v>0</v>
      </c>
      <c r="H10" s="769" t="s">
        <v>548</v>
      </c>
      <c r="I10" s="770">
        <v>3175150153</v>
      </c>
      <c r="J10" s="380">
        <v>9960000</v>
      </c>
      <c r="K10" s="380"/>
      <c r="L10" s="381">
        <v>42369</v>
      </c>
      <c r="M10" s="381"/>
      <c r="N10" s="382">
        <v>42024</v>
      </c>
      <c r="O10" s="382">
        <v>42025</v>
      </c>
      <c r="P10" s="382">
        <v>42369</v>
      </c>
      <c r="Q10" s="763" t="s">
        <v>22</v>
      </c>
      <c r="R10" s="766">
        <v>1515</v>
      </c>
      <c r="S10" s="382">
        <v>42013</v>
      </c>
      <c r="T10" s="766" t="s">
        <v>549</v>
      </c>
      <c r="U10" s="768" t="s">
        <v>550</v>
      </c>
      <c r="V10" s="766">
        <v>3815</v>
      </c>
      <c r="W10" s="382">
        <v>42025</v>
      </c>
      <c r="X10" s="382">
        <v>42024</v>
      </c>
      <c r="Y10" s="763" t="s">
        <v>280</v>
      </c>
    </row>
    <row r="11" spans="1:25" ht="144" customHeight="1" x14ac:dyDescent="0.2">
      <c r="A11" s="763">
        <v>10</v>
      </c>
      <c r="B11" s="764" t="s">
        <v>203</v>
      </c>
      <c r="C11" s="763" t="s">
        <v>18</v>
      </c>
      <c r="D11" s="765" t="s">
        <v>914</v>
      </c>
      <c r="E11" s="763" t="s">
        <v>748</v>
      </c>
      <c r="F11" s="766">
        <v>52164177</v>
      </c>
      <c r="G11" s="763"/>
      <c r="H11" s="769" t="s">
        <v>749</v>
      </c>
      <c r="I11" s="770">
        <v>8265650</v>
      </c>
      <c r="J11" s="380">
        <v>62790403</v>
      </c>
      <c r="K11" s="380"/>
      <c r="L11" s="381">
        <v>42369</v>
      </c>
      <c r="M11" s="381"/>
      <c r="N11" s="382">
        <v>42025</v>
      </c>
      <c r="O11" s="382">
        <v>42025</v>
      </c>
      <c r="P11" s="382">
        <v>42051</v>
      </c>
      <c r="Q11" s="329" t="s">
        <v>915</v>
      </c>
      <c r="R11" s="766">
        <v>3415</v>
      </c>
      <c r="S11" s="382">
        <v>42024</v>
      </c>
      <c r="T11" s="766" t="s">
        <v>529</v>
      </c>
      <c r="U11" s="768" t="s">
        <v>530</v>
      </c>
      <c r="V11" s="766">
        <v>3915</v>
      </c>
      <c r="W11" s="382">
        <v>42025</v>
      </c>
      <c r="X11" s="382">
        <v>42030</v>
      </c>
      <c r="Y11" s="763" t="s">
        <v>753</v>
      </c>
    </row>
    <row r="12" spans="1:25" ht="89.25" x14ac:dyDescent="0.2">
      <c r="A12" s="763">
        <v>11</v>
      </c>
      <c r="B12" s="764" t="s">
        <v>125</v>
      </c>
      <c r="C12" s="763" t="s">
        <v>18</v>
      </c>
      <c r="D12" s="765" t="s">
        <v>916</v>
      </c>
      <c r="E12" s="763" t="s">
        <v>917</v>
      </c>
      <c r="F12" s="766">
        <v>830001113</v>
      </c>
      <c r="G12" s="766">
        <v>1</v>
      </c>
      <c r="H12" s="769" t="s">
        <v>918</v>
      </c>
      <c r="I12" s="770">
        <v>4578000</v>
      </c>
      <c r="J12" s="380">
        <v>31242860</v>
      </c>
      <c r="K12" s="380"/>
      <c r="L12" s="381">
        <v>42094</v>
      </c>
      <c r="M12" s="381">
        <v>42171</v>
      </c>
      <c r="N12" s="382">
        <v>42030</v>
      </c>
      <c r="O12" s="382">
        <v>42037</v>
      </c>
      <c r="P12" s="381">
        <v>42171</v>
      </c>
      <c r="Q12" s="329" t="s">
        <v>919</v>
      </c>
      <c r="R12" s="766">
        <v>1615</v>
      </c>
      <c r="S12" s="382">
        <v>42013</v>
      </c>
      <c r="T12" s="766" t="s">
        <v>920</v>
      </c>
      <c r="U12" s="768" t="s">
        <v>921</v>
      </c>
      <c r="V12" s="766">
        <v>9815</v>
      </c>
      <c r="W12" s="382">
        <v>42033</v>
      </c>
      <c r="X12" s="382">
        <v>42039</v>
      </c>
      <c r="Y12" s="763" t="s">
        <v>207</v>
      </c>
    </row>
    <row r="13" spans="1:25" ht="81" x14ac:dyDescent="0.2">
      <c r="A13" s="763">
        <v>12</v>
      </c>
      <c r="B13" s="764" t="s">
        <v>203</v>
      </c>
      <c r="C13" s="763" t="s">
        <v>18</v>
      </c>
      <c r="D13" s="765" t="s">
        <v>922</v>
      </c>
      <c r="E13" s="763" t="s">
        <v>923</v>
      </c>
      <c r="F13" s="766">
        <v>860012336</v>
      </c>
      <c r="G13" s="766">
        <v>1</v>
      </c>
      <c r="H13" s="769" t="s">
        <v>924</v>
      </c>
      <c r="I13" s="770">
        <v>6382919</v>
      </c>
      <c r="J13" s="380">
        <v>8565360</v>
      </c>
      <c r="K13" s="380"/>
      <c r="L13" s="381">
        <v>42035</v>
      </c>
      <c r="M13" s="381"/>
      <c r="N13" s="382">
        <v>42031</v>
      </c>
      <c r="O13" s="382">
        <v>42032</v>
      </c>
      <c r="P13" s="382">
        <v>42035</v>
      </c>
      <c r="Q13" s="329" t="s">
        <v>925</v>
      </c>
      <c r="R13" s="766">
        <v>2115</v>
      </c>
      <c r="S13" s="382">
        <v>42020</v>
      </c>
      <c r="T13" s="766" t="s">
        <v>658</v>
      </c>
      <c r="U13" s="768" t="s">
        <v>659</v>
      </c>
      <c r="V13" s="766">
        <v>9715</v>
      </c>
      <c r="W13" s="382">
        <v>42032</v>
      </c>
      <c r="X13" s="382">
        <v>42039</v>
      </c>
      <c r="Y13" s="763" t="s">
        <v>753</v>
      </c>
    </row>
    <row r="14" spans="1:25" ht="38.25" x14ac:dyDescent="0.2">
      <c r="A14" s="763">
        <v>13</v>
      </c>
      <c r="B14" s="764" t="s">
        <v>132</v>
      </c>
      <c r="C14" s="763" t="s">
        <v>18</v>
      </c>
      <c r="D14" s="765" t="s">
        <v>926</v>
      </c>
      <c r="E14" s="763" t="s">
        <v>540</v>
      </c>
      <c r="F14" s="766">
        <v>900105860</v>
      </c>
      <c r="G14" s="766">
        <v>4</v>
      </c>
      <c r="H14" s="769" t="s">
        <v>541</v>
      </c>
      <c r="I14" s="770">
        <v>4397070</v>
      </c>
      <c r="J14" s="380">
        <v>77126720</v>
      </c>
      <c r="K14" s="380">
        <v>36109330</v>
      </c>
      <c r="L14" s="381">
        <v>42369</v>
      </c>
      <c r="M14" s="381">
        <v>42520</v>
      </c>
      <c r="N14" s="382">
        <v>42034</v>
      </c>
      <c r="O14" s="382">
        <v>42036</v>
      </c>
      <c r="P14" s="382">
        <v>42520</v>
      </c>
      <c r="Q14" s="329" t="s">
        <v>22</v>
      </c>
      <c r="R14" s="766">
        <v>5115</v>
      </c>
      <c r="S14" s="382">
        <v>42034</v>
      </c>
      <c r="T14" s="766" t="s">
        <v>542</v>
      </c>
      <c r="U14" s="768" t="s">
        <v>543</v>
      </c>
      <c r="V14" s="766">
        <v>9915</v>
      </c>
      <c r="W14" s="382">
        <v>42034</v>
      </c>
      <c r="X14" s="382">
        <v>42039</v>
      </c>
      <c r="Y14" s="763" t="s">
        <v>280</v>
      </c>
    </row>
    <row r="15" spans="1:25" ht="76.5" x14ac:dyDescent="0.2">
      <c r="A15" s="763">
        <v>14</v>
      </c>
      <c r="B15" s="764" t="s">
        <v>203</v>
      </c>
      <c r="C15" s="763" t="s">
        <v>18</v>
      </c>
      <c r="D15" s="765" t="s">
        <v>531</v>
      </c>
      <c r="E15" s="763" t="s">
        <v>927</v>
      </c>
      <c r="F15" s="766">
        <v>79357757</v>
      </c>
      <c r="G15" s="766"/>
      <c r="H15" s="769" t="s">
        <v>928</v>
      </c>
      <c r="I15" s="770">
        <v>4341160</v>
      </c>
      <c r="J15" s="380">
        <v>13821767</v>
      </c>
      <c r="K15" s="380"/>
      <c r="L15" s="381">
        <v>42369</v>
      </c>
      <c r="M15" s="381"/>
      <c r="N15" s="382">
        <v>42038</v>
      </c>
      <c r="O15" s="382">
        <v>42044</v>
      </c>
      <c r="P15" s="382">
        <v>42369</v>
      </c>
      <c r="Q15" s="329" t="s">
        <v>22</v>
      </c>
      <c r="R15" s="766">
        <v>1715</v>
      </c>
      <c r="S15" s="382">
        <v>42018</v>
      </c>
      <c r="T15" s="766" t="s">
        <v>529</v>
      </c>
      <c r="U15" s="768" t="s">
        <v>530</v>
      </c>
      <c r="V15" s="766">
        <v>10115</v>
      </c>
      <c r="W15" s="382">
        <v>42039</v>
      </c>
      <c r="X15" s="382">
        <v>42051</v>
      </c>
      <c r="Y15" s="763" t="s">
        <v>280</v>
      </c>
    </row>
    <row r="16" spans="1:25" ht="105" x14ac:dyDescent="0.2">
      <c r="A16" s="383">
        <v>15</v>
      </c>
      <c r="B16" s="384" t="s">
        <v>203</v>
      </c>
      <c r="C16" s="383" t="s">
        <v>69</v>
      </c>
      <c r="D16" s="385" t="s">
        <v>929</v>
      </c>
      <c r="E16" s="383" t="s">
        <v>930</v>
      </c>
      <c r="F16" s="386">
        <v>830011008</v>
      </c>
      <c r="G16" s="386">
        <v>7</v>
      </c>
      <c r="H16" s="387" t="s">
        <v>931</v>
      </c>
      <c r="I16" s="388">
        <v>2100478</v>
      </c>
      <c r="J16" s="389">
        <v>11600000</v>
      </c>
      <c r="K16" s="389"/>
      <c r="L16" s="390">
        <v>42369</v>
      </c>
      <c r="M16" s="390"/>
      <c r="N16" s="391">
        <v>42039</v>
      </c>
      <c r="O16" s="391">
        <v>42052</v>
      </c>
      <c r="P16" s="391">
        <v>42369</v>
      </c>
      <c r="Q16" s="288" t="s">
        <v>932</v>
      </c>
      <c r="R16" s="386">
        <v>3915</v>
      </c>
      <c r="S16" s="391">
        <v>42025</v>
      </c>
      <c r="T16" s="386" t="s">
        <v>563</v>
      </c>
      <c r="U16" s="392" t="s">
        <v>564</v>
      </c>
      <c r="V16" s="386">
        <v>10415</v>
      </c>
      <c r="W16" s="391">
        <v>42047</v>
      </c>
      <c r="X16" s="391">
        <v>42039</v>
      </c>
      <c r="Y16" s="383" t="s">
        <v>265</v>
      </c>
    </row>
    <row r="17" spans="1:25" ht="67.5" x14ac:dyDescent="0.2">
      <c r="A17" s="383">
        <v>16</v>
      </c>
      <c r="B17" s="384" t="s">
        <v>203</v>
      </c>
      <c r="C17" s="383" t="s">
        <v>18</v>
      </c>
      <c r="D17" s="385" t="s">
        <v>933</v>
      </c>
      <c r="E17" s="383" t="s">
        <v>934</v>
      </c>
      <c r="F17" s="386">
        <v>800252836</v>
      </c>
      <c r="G17" s="386">
        <v>3</v>
      </c>
      <c r="H17" s="387" t="s">
        <v>935</v>
      </c>
      <c r="I17" s="388">
        <v>2226949</v>
      </c>
      <c r="J17" s="389">
        <v>44358400</v>
      </c>
      <c r="K17" s="389"/>
      <c r="L17" s="390">
        <v>42369</v>
      </c>
      <c r="M17" s="390"/>
      <c r="N17" s="391">
        <v>42045</v>
      </c>
      <c r="O17" s="391">
        <v>42052</v>
      </c>
      <c r="P17" s="391">
        <v>42369</v>
      </c>
      <c r="Q17" s="288" t="s">
        <v>936</v>
      </c>
      <c r="R17" s="386">
        <v>4815</v>
      </c>
      <c r="S17" s="391">
        <v>42031</v>
      </c>
      <c r="T17" s="386" t="s">
        <v>823</v>
      </c>
      <c r="U17" s="392" t="s">
        <v>824</v>
      </c>
      <c r="V17" s="386">
        <v>10715</v>
      </c>
      <c r="W17" s="391">
        <v>42051</v>
      </c>
      <c r="X17" s="391">
        <v>42053</v>
      </c>
      <c r="Y17" s="383" t="s">
        <v>213</v>
      </c>
    </row>
    <row r="18" spans="1:25" ht="67.5" x14ac:dyDescent="0.2">
      <c r="A18" s="383">
        <v>17</v>
      </c>
      <c r="B18" s="384" t="s">
        <v>571</v>
      </c>
      <c r="C18" s="383" t="s">
        <v>69</v>
      </c>
      <c r="D18" s="385" t="s">
        <v>937</v>
      </c>
      <c r="E18" s="383" t="s">
        <v>938</v>
      </c>
      <c r="F18" s="386">
        <v>830084433</v>
      </c>
      <c r="G18" s="386">
        <v>7</v>
      </c>
      <c r="H18" s="387" t="s">
        <v>939</v>
      </c>
      <c r="I18" s="388">
        <v>3790300</v>
      </c>
      <c r="J18" s="389">
        <v>933800</v>
      </c>
      <c r="K18" s="389"/>
      <c r="L18" s="390" t="s">
        <v>940</v>
      </c>
      <c r="M18" s="390"/>
      <c r="N18" s="391">
        <v>42045</v>
      </c>
      <c r="O18" s="391">
        <v>42054</v>
      </c>
      <c r="P18" s="391">
        <v>42101</v>
      </c>
      <c r="Q18" s="288" t="s">
        <v>941</v>
      </c>
      <c r="R18" s="386">
        <v>4815</v>
      </c>
      <c r="S18" s="391">
        <v>42031</v>
      </c>
      <c r="T18" s="386" t="s">
        <v>823</v>
      </c>
      <c r="U18" s="392" t="s">
        <v>824</v>
      </c>
      <c r="V18" s="386">
        <v>10715</v>
      </c>
      <c r="W18" s="391">
        <v>42051</v>
      </c>
      <c r="X18" s="391">
        <v>42053</v>
      </c>
      <c r="Y18" s="383" t="s">
        <v>619</v>
      </c>
    </row>
    <row r="19" spans="1:25" ht="38.25" x14ac:dyDescent="0.2">
      <c r="A19" s="383">
        <v>18</v>
      </c>
      <c r="B19" s="384" t="s">
        <v>571</v>
      </c>
      <c r="C19" s="383" t="s">
        <v>69</v>
      </c>
      <c r="D19" s="385" t="s">
        <v>942</v>
      </c>
      <c r="E19" s="383" t="s">
        <v>943</v>
      </c>
      <c r="F19" s="386">
        <v>900769586</v>
      </c>
      <c r="G19" s="386">
        <v>1</v>
      </c>
      <c r="H19" s="387" t="s">
        <v>944</v>
      </c>
      <c r="I19" s="388">
        <v>6967967</v>
      </c>
      <c r="J19" s="389">
        <v>1730000</v>
      </c>
      <c r="K19" s="389"/>
      <c r="L19" s="390" t="s">
        <v>945</v>
      </c>
      <c r="M19" s="390"/>
      <c r="N19" s="391">
        <v>42046</v>
      </c>
      <c r="O19" s="391">
        <v>42047</v>
      </c>
      <c r="P19" s="391">
        <v>42055</v>
      </c>
      <c r="Q19" s="288" t="s">
        <v>22</v>
      </c>
      <c r="R19" s="386">
        <v>4715</v>
      </c>
      <c r="S19" s="391">
        <v>42031</v>
      </c>
      <c r="T19" s="386" t="s">
        <v>887</v>
      </c>
      <c r="U19" s="392" t="s">
        <v>946</v>
      </c>
      <c r="V19" s="386">
        <v>10515</v>
      </c>
      <c r="W19" s="391">
        <v>42050</v>
      </c>
      <c r="X19" s="391">
        <v>42051</v>
      </c>
      <c r="Y19" s="383" t="s">
        <v>280</v>
      </c>
    </row>
    <row r="20" spans="1:25" ht="51" x14ac:dyDescent="0.2">
      <c r="A20" s="383">
        <v>19</v>
      </c>
      <c r="B20" s="384" t="s">
        <v>203</v>
      </c>
      <c r="C20" s="383" t="s">
        <v>18</v>
      </c>
      <c r="D20" s="385" t="s">
        <v>947</v>
      </c>
      <c r="E20" s="383" t="s">
        <v>948</v>
      </c>
      <c r="F20" s="386">
        <v>52364813</v>
      </c>
      <c r="G20" s="386"/>
      <c r="H20" s="387" t="s">
        <v>949</v>
      </c>
      <c r="I20" s="388">
        <v>8648181</v>
      </c>
      <c r="J20" s="389">
        <v>36516667</v>
      </c>
      <c r="K20" s="389"/>
      <c r="L20" s="390">
        <v>42369</v>
      </c>
      <c r="M20" s="390"/>
      <c r="N20" s="391">
        <v>42054</v>
      </c>
      <c r="O20" s="391">
        <v>42054</v>
      </c>
      <c r="P20" s="391">
        <v>42369</v>
      </c>
      <c r="Q20" s="288" t="s">
        <v>22</v>
      </c>
      <c r="R20" s="386">
        <v>5815</v>
      </c>
      <c r="S20" s="391">
        <v>42053</v>
      </c>
      <c r="T20" s="386" t="s">
        <v>529</v>
      </c>
      <c r="U20" s="392" t="s">
        <v>530</v>
      </c>
      <c r="V20" s="386">
        <v>11415</v>
      </c>
      <c r="W20" s="391">
        <v>42054</v>
      </c>
      <c r="X20" s="391">
        <v>42060</v>
      </c>
      <c r="Y20" s="383" t="s">
        <v>265</v>
      </c>
    </row>
    <row r="21" spans="1:25" ht="81" x14ac:dyDescent="0.2">
      <c r="A21" s="383">
        <v>20</v>
      </c>
      <c r="B21" s="384" t="s">
        <v>203</v>
      </c>
      <c r="C21" s="383" t="s">
        <v>69</v>
      </c>
      <c r="D21" s="385" t="s">
        <v>950</v>
      </c>
      <c r="E21" s="383" t="s">
        <v>951</v>
      </c>
      <c r="F21" s="386">
        <v>830019581</v>
      </c>
      <c r="G21" s="386">
        <v>2</v>
      </c>
      <c r="H21" s="387" t="s">
        <v>952</v>
      </c>
      <c r="I21" s="388" t="s">
        <v>953</v>
      </c>
      <c r="J21" s="389">
        <v>2926080</v>
      </c>
      <c r="K21" s="389"/>
      <c r="L21" s="390">
        <v>42369</v>
      </c>
      <c r="M21" s="390">
        <v>42735</v>
      </c>
      <c r="N21" s="391">
        <v>42054</v>
      </c>
      <c r="O21" s="391">
        <v>42061</v>
      </c>
      <c r="P21" s="391">
        <v>42369</v>
      </c>
      <c r="Q21" s="288" t="s">
        <v>954</v>
      </c>
      <c r="R21" s="386">
        <v>5015</v>
      </c>
      <c r="S21" s="391">
        <v>42033</v>
      </c>
      <c r="T21" s="386" t="s">
        <v>529</v>
      </c>
      <c r="U21" s="392" t="s">
        <v>530</v>
      </c>
      <c r="V21" s="386">
        <v>11515</v>
      </c>
      <c r="W21" s="391">
        <v>42059</v>
      </c>
      <c r="X21" s="391">
        <v>42060</v>
      </c>
      <c r="Y21" s="383" t="s">
        <v>265</v>
      </c>
    </row>
    <row r="22" spans="1:25" ht="94.5" x14ac:dyDescent="0.2">
      <c r="A22" s="383">
        <v>21</v>
      </c>
      <c r="B22" s="384" t="s">
        <v>571</v>
      </c>
      <c r="C22" s="383" t="s">
        <v>69</v>
      </c>
      <c r="D22" s="385" t="s">
        <v>955</v>
      </c>
      <c r="E22" s="383" t="s">
        <v>665</v>
      </c>
      <c r="F22" s="386">
        <v>800219876</v>
      </c>
      <c r="G22" s="386">
        <v>9</v>
      </c>
      <c r="H22" s="387" t="s">
        <v>666</v>
      </c>
      <c r="I22" s="388" t="s">
        <v>956</v>
      </c>
      <c r="J22" s="389">
        <v>6731129</v>
      </c>
      <c r="K22" s="389"/>
      <c r="L22" s="390" t="s">
        <v>957</v>
      </c>
      <c r="M22" s="390"/>
      <c r="N22" s="391">
        <v>42055</v>
      </c>
      <c r="O22" s="391">
        <v>42072</v>
      </c>
      <c r="P22" s="391">
        <v>42087</v>
      </c>
      <c r="Q22" s="288" t="s">
        <v>958</v>
      </c>
      <c r="R22" s="386">
        <v>5315</v>
      </c>
      <c r="S22" s="391">
        <v>42039</v>
      </c>
      <c r="T22" s="386" t="s">
        <v>668</v>
      </c>
      <c r="U22" s="392" t="s">
        <v>669</v>
      </c>
      <c r="V22" s="386">
        <v>15915</v>
      </c>
      <c r="W22" s="391">
        <v>42060</v>
      </c>
      <c r="X22" s="391">
        <v>42061</v>
      </c>
      <c r="Y22" s="383" t="s">
        <v>265</v>
      </c>
    </row>
    <row r="23" spans="1:25" ht="102" x14ac:dyDescent="0.2">
      <c r="A23" s="393">
        <v>22</v>
      </c>
      <c r="B23" s="394" t="s">
        <v>409</v>
      </c>
      <c r="C23" s="393" t="s">
        <v>410</v>
      </c>
      <c r="D23" s="395" t="s">
        <v>411</v>
      </c>
      <c r="E23" s="393" t="s">
        <v>959</v>
      </c>
      <c r="F23" s="396">
        <v>800018165</v>
      </c>
      <c r="G23" s="396">
        <v>8</v>
      </c>
      <c r="H23" s="397" t="s">
        <v>960</v>
      </c>
      <c r="I23" s="398">
        <v>6171411</v>
      </c>
      <c r="J23" s="399">
        <v>0</v>
      </c>
      <c r="K23" s="399"/>
      <c r="L23" s="404" t="s">
        <v>961</v>
      </c>
      <c r="M23" s="404"/>
      <c r="N23" s="400">
        <v>42065</v>
      </c>
      <c r="O23" s="405">
        <v>42066</v>
      </c>
      <c r="P23" s="404" t="s">
        <v>961</v>
      </c>
      <c r="Q23" s="403" t="s">
        <v>962</v>
      </c>
      <c r="R23" s="396" t="s">
        <v>22</v>
      </c>
      <c r="S23" s="400" t="s">
        <v>22</v>
      </c>
      <c r="T23" s="396" t="s">
        <v>22</v>
      </c>
      <c r="U23" s="401" t="s">
        <v>22</v>
      </c>
      <c r="V23" s="396" t="s">
        <v>22</v>
      </c>
      <c r="W23" s="400" t="s">
        <v>22</v>
      </c>
      <c r="X23" s="405">
        <v>42082</v>
      </c>
      <c r="Y23" s="393" t="s">
        <v>280</v>
      </c>
    </row>
    <row r="24" spans="1:25" ht="67.5" x14ac:dyDescent="0.2">
      <c r="A24" s="393">
        <v>23</v>
      </c>
      <c r="B24" s="394" t="s">
        <v>203</v>
      </c>
      <c r="C24" s="393" t="s">
        <v>18</v>
      </c>
      <c r="D24" s="395" t="s">
        <v>963</v>
      </c>
      <c r="E24" s="393" t="s">
        <v>964</v>
      </c>
      <c r="F24" s="396">
        <v>800063563</v>
      </c>
      <c r="G24" s="396">
        <v>7</v>
      </c>
      <c r="H24" s="397" t="s">
        <v>965</v>
      </c>
      <c r="I24" s="398">
        <v>4446336</v>
      </c>
      <c r="J24" s="399">
        <v>68904000</v>
      </c>
      <c r="K24" s="399"/>
      <c r="L24" s="404" t="s">
        <v>238</v>
      </c>
      <c r="M24" s="490"/>
      <c r="N24" s="402">
        <v>42066</v>
      </c>
      <c r="O24" s="405">
        <v>42076</v>
      </c>
      <c r="P24" s="405">
        <v>42259</v>
      </c>
      <c r="Q24" s="403" t="s">
        <v>966</v>
      </c>
      <c r="R24" s="396">
        <v>5915</v>
      </c>
      <c r="S24" s="400">
        <v>42060</v>
      </c>
      <c r="T24" s="396" t="s">
        <v>730</v>
      </c>
      <c r="U24" s="401" t="s">
        <v>731</v>
      </c>
      <c r="V24" s="396">
        <v>16715</v>
      </c>
      <c r="W24" s="400">
        <v>42074</v>
      </c>
      <c r="X24" s="405">
        <v>42082</v>
      </c>
      <c r="Y24" s="393" t="s">
        <v>233</v>
      </c>
    </row>
    <row r="25" spans="1:25" ht="84" customHeight="1" x14ac:dyDescent="0.2">
      <c r="A25" s="393">
        <v>24</v>
      </c>
      <c r="B25" s="394" t="s">
        <v>189</v>
      </c>
      <c r="C25" s="393" t="s">
        <v>69</v>
      </c>
      <c r="D25" s="395" t="s">
        <v>967</v>
      </c>
      <c r="E25" s="393" t="s">
        <v>325</v>
      </c>
      <c r="F25" s="396">
        <v>860009578</v>
      </c>
      <c r="G25" s="396">
        <v>6</v>
      </c>
      <c r="H25" s="397" t="s">
        <v>968</v>
      </c>
      <c r="I25" s="398" t="s">
        <v>969</v>
      </c>
      <c r="J25" s="399">
        <v>1672674</v>
      </c>
      <c r="K25" s="399"/>
      <c r="L25" s="404" t="s">
        <v>970</v>
      </c>
      <c r="M25" s="490"/>
      <c r="N25" s="402">
        <v>42075</v>
      </c>
      <c r="O25" s="405">
        <v>42081</v>
      </c>
      <c r="P25" s="405">
        <v>42082</v>
      </c>
      <c r="Q25" s="403" t="s">
        <v>22</v>
      </c>
      <c r="R25" s="396">
        <v>5515</v>
      </c>
      <c r="S25" s="400">
        <v>42040</v>
      </c>
      <c r="T25" s="396" t="s">
        <v>607</v>
      </c>
      <c r="U25" s="401" t="s">
        <v>608</v>
      </c>
      <c r="V25" s="396">
        <v>17515</v>
      </c>
      <c r="W25" s="400">
        <v>42080</v>
      </c>
      <c r="X25" s="405">
        <v>42075</v>
      </c>
      <c r="Y25" s="393" t="s">
        <v>280</v>
      </c>
    </row>
    <row r="26" spans="1:25" ht="72" customHeight="1" x14ac:dyDescent="0.2">
      <c r="A26" s="393">
        <v>25</v>
      </c>
      <c r="B26" s="394" t="s">
        <v>100</v>
      </c>
      <c r="C26" s="393" t="s">
        <v>545</v>
      </c>
      <c r="D26" s="395" t="s">
        <v>971</v>
      </c>
      <c r="E26" s="393" t="s">
        <v>972</v>
      </c>
      <c r="F26" s="396">
        <v>900773300</v>
      </c>
      <c r="G26" s="396">
        <v>6</v>
      </c>
      <c r="H26" s="397" t="s">
        <v>973</v>
      </c>
      <c r="I26" s="398">
        <v>3022429</v>
      </c>
      <c r="J26" s="399">
        <v>6124296</v>
      </c>
      <c r="K26" s="399">
        <v>2509971</v>
      </c>
      <c r="L26" s="404">
        <v>42369</v>
      </c>
      <c r="M26" s="490"/>
      <c r="N26" s="402">
        <v>42082</v>
      </c>
      <c r="O26" s="405">
        <v>42081</v>
      </c>
      <c r="P26" s="405">
        <v>42369</v>
      </c>
      <c r="Q26" s="403" t="s">
        <v>22</v>
      </c>
      <c r="R26" s="396">
        <v>6415</v>
      </c>
      <c r="S26" s="400">
        <v>42075</v>
      </c>
      <c r="T26" s="396" t="s">
        <v>625</v>
      </c>
      <c r="U26" s="401" t="s">
        <v>974</v>
      </c>
      <c r="V26" s="396">
        <v>22615</v>
      </c>
      <c r="W26" s="400">
        <v>42083</v>
      </c>
      <c r="X26" s="405">
        <v>42082</v>
      </c>
      <c r="Y26" s="393" t="s">
        <v>280</v>
      </c>
    </row>
    <row r="27" spans="1:25" ht="93" customHeight="1" x14ac:dyDescent="0.2">
      <c r="A27" s="393">
        <v>26</v>
      </c>
      <c r="B27" s="394" t="s">
        <v>203</v>
      </c>
      <c r="C27" s="393" t="s">
        <v>18</v>
      </c>
      <c r="D27" s="395" t="s">
        <v>975</v>
      </c>
      <c r="E27" s="393" t="s">
        <v>976</v>
      </c>
      <c r="F27" s="396">
        <v>800225235</v>
      </c>
      <c r="G27" s="396">
        <v>2</v>
      </c>
      <c r="H27" s="397" t="s">
        <v>977</v>
      </c>
      <c r="I27" s="398">
        <v>3178277</v>
      </c>
      <c r="J27" s="399">
        <v>51373500</v>
      </c>
      <c r="K27" s="399"/>
      <c r="L27" s="404" t="s">
        <v>978</v>
      </c>
      <c r="M27" s="490"/>
      <c r="N27" s="402">
        <v>42082</v>
      </c>
      <c r="O27" s="405">
        <v>42088</v>
      </c>
      <c r="P27" s="405">
        <v>42148</v>
      </c>
      <c r="Q27" s="403" t="s">
        <v>979</v>
      </c>
      <c r="R27" s="396">
        <v>4915</v>
      </c>
      <c r="S27" s="400">
        <v>42031</v>
      </c>
      <c r="T27" s="396" t="s">
        <v>823</v>
      </c>
      <c r="U27" s="401" t="s">
        <v>824</v>
      </c>
      <c r="V27" s="396">
        <v>23115</v>
      </c>
      <c r="W27" s="400">
        <v>42088</v>
      </c>
      <c r="X27" s="405">
        <v>42100</v>
      </c>
      <c r="Y27" s="393" t="s">
        <v>213</v>
      </c>
    </row>
    <row r="28" spans="1:25" ht="81" x14ac:dyDescent="0.2">
      <c r="A28" s="393">
        <v>27</v>
      </c>
      <c r="B28" s="394" t="s">
        <v>203</v>
      </c>
      <c r="C28" s="393" t="s">
        <v>579</v>
      </c>
      <c r="D28" s="395" t="s">
        <v>734</v>
      </c>
      <c r="E28" s="393" t="s">
        <v>980</v>
      </c>
      <c r="F28" s="396">
        <v>900646665</v>
      </c>
      <c r="G28" s="396">
        <v>5</v>
      </c>
      <c r="H28" s="397" t="s">
        <v>981</v>
      </c>
      <c r="I28" s="398">
        <v>3441435</v>
      </c>
      <c r="J28" s="399">
        <v>24360000</v>
      </c>
      <c r="K28" s="399"/>
      <c r="L28" s="404">
        <v>42216</v>
      </c>
      <c r="M28" s="490"/>
      <c r="N28" s="402">
        <v>42083</v>
      </c>
      <c r="O28" s="405">
        <v>42094</v>
      </c>
      <c r="P28" s="404">
        <v>42216</v>
      </c>
      <c r="Q28" s="403" t="s">
        <v>982</v>
      </c>
      <c r="R28" s="396">
        <v>5615</v>
      </c>
      <c r="S28" s="400">
        <v>42045</v>
      </c>
      <c r="T28" s="396" t="s">
        <v>730</v>
      </c>
      <c r="U28" s="401" t="s">
        <v>731</v>
      </c>
      <c r="V28" s="396">
        <v>23215</v>
      </c>
      <c r="W28" s="400">
        <v>42088</v>
      </c>
      <c r="X28" s="405">
        <v>42100</v>
      </c>
      <c r="Y28" s="393" t="s">
        <v>233</v>
      </c>
    </row>
    <row r="29" spans="1:25" ht="95.25" customHeight="1" x14ac:dyDescent="0.2">
      <c r="A29" s="393">
        <v>28</v>
      </c>
      <c r="B29" s="394" t="s">
        <v>203</v>
      </c>
      <c r="C29" s="393" t="s">
        <v>18</v>
      </c>
      <c r="D29" s="395" t="s">
        <v>983</v>
      </c>
      <c r="E29" s="393" t="s">
        <v>984</v>
      </c>
      <c r="F29" s="396">
        <v>900173404</v>
      </c>
      <c r="G29" s="396">
        <v>9</v>
      </c>
      <c r="H29" s="397" t="s">
        <v>985</v>
      </c>
      <c r="I29" s="398">
        <v>6117070</v>
      </c>
      <c r="J29" s="399">
        <v>45600000</v>
      </c>
      <c r="K29" s="399">
        <v>22800000</v>
      </c>
      <c r="L29" s="404">
        <v>42369</v>
      </c>
      <c r="M29" s="490"/>
      <c r="N29" s="402">
        <v>42090</v>
      </c>
      <c r="O29" s="405">
        <v>42101</v>
      </c>
      <c r="P29" s="405">
        <v>42369</v>
      </c>
      <c r="Q29" s="403" t="s">
        <v>986</v>
      </c>
      <c r="R29" s="396">
        <v>6615</v>
      </c>
      <c r="S29" s="400">
        <v>42083</v>
      </c>
      <c r="T29" s="396" t="s">
        <v>823</v>
      </c>
      <c r="U29" s="401" t="s">
        <v>824</v>
      </c>
      <c r="V29" s="396">
        <v>24815</v>
      </c>
      <c r="W29" s="400">
        <v>42101</v>
      </c>
      <c r="X29" s="405">
        <v>42102</v>
      </c>
      <c r="Y29" s="393" t="s">
        <v>987</v>
      </c>
    </row>
    <row r="30" spans="1:25" ht="114.75" x14ac:dyDescent="0.2">
      <c r="A30" s="393" t="s">
        <v>988</v>
      </c>
      <c r="B30" s="394" t="s">
        <v>989</v>
      </c>
      <c r="C30" s="393" t="s">
        <v>18</v>
      </c>
      <c r="D30" s="395" t="s">
        <v>990</v>
      </c>
      <c r="E30" s="393" t="s">
        <v>474</v>
      </c>
      <c r="F30" s="396">
        <v>900068796</v>
      </c>
      <c r="G30" s="396">
        <v>1</v>
      </c>
      <c r="H30" s="397" t="s">
        <v>673</v>
      </c>
      <c r="I30" s="398">
        <v>7466000</v>
      </c>
      <c r="J30" s="399">
        <v>310906312</v>
      </c>
      <c r="K30" s="399">
        <v>54196003</v>
      </c>
      <c r="L30" s="404" t="s">
        <v>991</v>
      </c>
      <c r="M30" s="490">
        <v>42344</v>
      </c>
      <c r="N30" s="402">
        <v>42093</v>
      </c>
      <c r="O30" s="405">
        <v>42100</v>
      </c>
      <c r="P30" s="405">
        <v>42344</v>
      </c>
      <c r="Q30" s="403" t="s">
        <v>992</v>
      </c>
      <c r="R30" s="396">
        <v>7615</v>
      </c>
      <c r="S30" s="400">
        <v>42090</v>
      </c>
      <c r="T30" s="396" t="s">
        <v>653</v>
      </c>
      <c r="U30" s="401" t="s">
        <v>654</v>
      </c>
      <c r="V30" s="396">
        <v>24715</v>
      </c>
      <c r="W30" s="400">
        <v>42100</v>
      </c>
      <c r="X30" s="405">
        <v>42102</v>
      </c>
      <c r="Y30" s="393" t="s">
        <v>213</v>
      </c>
    </row>
    <row r="31" spans="1:25" ht="81" x14ac:dyDescent="0.2">
      <c r="A31" s="406">
        <v>29</v>
      </c>
      <c r="B31" s="407" t="s">
        <v>571</v>
      </c>
      <c r="C31" s="406" t="s">
        <v>69</v>
      </c>
      <c r="D31" s="408" t="s">
        <v>993</v>
      </c>
      <c r="E31" s="406" t="s">
        <v>511</v>
      </c>
      <c r="F31" s="409">
        <v>80243695</v>
      </c>
      <c r="G31" s="409">
        <v>2</v>
      </c>
      <c r="H31" s="410" t="s">
        <v>994</v>
      </c>
      <c r="I31" s="411">
        <v>2629893</v>
      </c>
      <c r="J31" s="412">
        <v>5947599</v>
      </c>
      <c r="K31" s="412"/>
      <c r="L31" s="413" t="s">
        <v>995</v>
      </c>
      <c r="M31" s="413" t="s">
        <v>996</v>
      </c>
      <c r="N31" s="414">
        <v>42103</v>
      </c>
      <c r="O31" s="414">
        <v>42130</v>
      </c>
      <c r="P31" s="414">
        <v>42172</v>
      </c>
      <c r="Q31" s="415" t="s">
        <v>997</v>
      </c>
      <c r="R31" s="409">
        <v>6215</v>
      </c>
      <c r="S31" s="416">
        <v>42075</v>
      </c>
      <c r="T31" s="409" t="s">
        <v>563</v>
      </c>
      <c r="U31" s="417" t="s">
        <v>564</v>
      </c>
      <c r="V31" s="409">
        <v>31315</v>
      </c>
      <c r="W31" s="416">
        <v>42124</v>
      </c>
      <c r="X31" s="416">
        <v>42103</v>
      </c>
      <c r="Y31" s="406" t="s">
        <v>265</v>
      </c>
    </row>
    <row r="32" spans="1:25" ht="106.5" x14ac:dyDescent="0.2">
      <c r="A32" s="406">
        <v>30</v>
      </c>
      <c r="B32" s="407" t="s">
        <v>132</v>
      </c>
      <c r="C32" s="406" t="s">
        <v>18</v>
      </c>
      <c r="D32" s="408" t="s">
        <v>998</v>
      </c>
      <c r="E32" s="406" t="s">
        <v>135</v>
      </c>
      <c r="F32" s="409">
        <v>860033419</v>
      </c>
      <c r="G32" s="409">
        <v>4</v>
      </c>
      <c r="H32" s="410" t="s">
        <v>999</v>
      </c>
      <c r="I32" s="411">
        <v>5935580</v>
      </c>
      <c r="J32" s="412">
        <v>359387908</v>
      </c>
      <c r="K32" s="412"/>
      <c r="L32" s="413" t="s">
        <v>1000</v>
      </c>
      <c r="M32" s="491"/>
      <c r="N32" s="414">
        <v>42114</v>
      </c>
      <c r="O32" s="414">
        <v>42125</v>
      </c>
      <c r="P32" s="414">
        <v>42247</v>
      </c>
      <c r="Q32" s="415" t="s">
        <v>1001</v>
      </c>
      <c r="R32" s="409">
        <v>5715</v>
      </c>
      <c r="S32" s="416">
        <v>42048</v>
      </c>
      <c r="T32" s="409" t="s">
        <v>542</v>
      </c>
      <c r="U32" s="417" t="s">
        <v>1002</v>
      </c>
      <c r="V32" s="409">
        <v>31215</v>
      </c>
      <c r="W32" s="416">
        <v>42123</v>
      </c>
      <c r="X32" s="416">
        <v>42129</v>
      </c>
      <c r="Y32" s="406" t="s">
        <v>280</v>
      </c>
    </row>
    <row r="33" spans="1:25" ht="119.25" customHeight="1" x14ac:dyDescent="0.2">
      <c r="A33" s="406">
        <v>31</v>
      </c>
      <c r="B33" s="407" t="s">
        <v>189</v>
      </c>
      <c r="C33" s="406" t="s">
        <v>69</v>
      </c>
      <c r="D33" s="408" t="s">
        <v>1003</v>
      </c>
      <c r="E33" s="406" t="s">
        <v>491</v>
      </c>
      <c r="F33" s="409">
        <v>860002534</v>
      </c>
      <c r="G33" s="409">
        <v>0</v>
      </c>
      <c r="H33" s="410" t="s">
        <v>1004</v>
      </c>
      <c r="I33" s="411">
        <v>3190730</v>
      </c>
      <c r="J33" s="412">
        <v>17999997</v>
      </c>
      <c r="K33" s="412"/>
      <c r="L33" s="413" t="s">
        <v>632</v>
      </c>
      <c r="M33" s="491"/>
      <c r="N33" s="414">
        <v>42124</v>
      </c>
      <c r="O33" s="414">
        <v>42130</v>
      </c>
      <c r="P33" s="414">
        <v>42221</v>
      </c>
      <c r="Q33" s="415" t="s">
        <v>22</v>
      </c>
      <c r="R33" s="409">
        <v>6915</v>
      </c>
      <c r="S33" s="416">
        <v>42090</v>
      </c>
      <c r="T33" s="409" t="s">
        <v>607</v>
      </c>
      <c r="U33" s="417" t="s">
        <v>608</v>
      </c>
      <c r="V33" s="409">
        <v>31515</v>
      </c>
      <c r="W33" s="416">
        <v>42128</v>
      </c>
      <c r="X33" s="416">
        <v>42124</v>
      </c>
      <c r="Y33" s="406" t="s">
        <v>280</v>
      </c>
    </row>
    <row r="34" spans="1:25" ht="67.5" x14ac:dyDescent="0.2">
      <c r="A34" s="418">
        <v>32</v>
      </c>
      <c r="B34" s="419" t="s">
        <v>100</v>
      </c>
      <c r="C34" s="418" t="s">
        <v>69</v>
      </c>
      <c r="D34" s="420" t="s">
        <v>971</v>
      </c>
      <c r="E34" s="418" t="s">
        <v>1005</v>
      </c>
      <c r="F34" s="421">
        <v>830089676</v>
      </c>
      <c r="G34" s="421">
        <v>2</v>
      </c>
      <c r="H34" s="422" t="s">
        <v>1006</v>
      </c>
      <c r="I34" s="423">
        <v>6409147</v>
      </c>
      <c r="J34" s="424">
        <v>9728116</v>
      </c>
      <c r="K34" s="424">
        <v>4704100</v>
      </c>
      <c r="L34" s="425">
        <v>42369</v>
      </c>
      <c r="M34" s="492"/>
      <c r="N34" s="426">
        <v>42129</v>
      </c>
      <c r="O34" s="426">
        <v>42138</v>
      </c>
      <c r="P34" s="426">
        <v>42369</v>
      </c>
      <c r="Q34" s="427" t="s">
        <v>1007</v>
      </c>
      <c r="R34" s="421">
        <v>7315</v>
      </c>
      <c r="S34" s="428">
        <v>42104</v>
      </c>
      <c r="T34" s="421" t="s">
        <v>625</v>
      </c>
      <c r="U34" s="429" t="s">
        <v>1008</v>
      </c>
      <c r="V34" s="421">
        <v>34615</v>
      </c>
      <c r="W34" s="428">
        <v>42138</v>
      </c>
      <c r="X34" s="428">
        <v>42129</v>
      </c>
      <c r="Y34" s="418" t="s">
        <v>280</v>
      </c>
    </row>
    <row r="35" spans="1:25" ht="81" x14ac:dyDescent="0.2">
      <c r="A35" s="418">
        <v>33</v>
      </c>
      <c r="B35" s="419" t="s">
        <v>571</v>
      </c>
      <c r="C35" s="418" t="s">
        <v>69</v>
      </c>
      <c r="D35" s="420" t="s">
        <v>1009</v>
      </c>
      <c r="E35" s="418" t="s">
        <v>1010</v>
      </c>
      <c r="F35" s="421">
        <v>900461456</v>
      </c>
      <c r="G35" s="421">
        <v>7</v>
      </c>
      <c r="H35" s="422" t="s">
        <v>1011</v>
      </c>
      <c r="I35" s="423">
        <v>2634373</v>
      </c>
      <c r="J35" s="424">
        <v>415499</v>
      </c>
      <c r="K35" s="424"/>
      <c r="L35" s="425" t="s">
        <v>1012</v>
      </c>
      <c r="M35" s="492"/>
      <c r="N35" s="426">
        <v>42130</v>
      </c>
      <c r="O35" s="426">
        <v>42143</v>
      </c>
      <c r="P35" s="426">
        <v>42157</v>
      </c>
      <c r="Q35" s="427" t="s">
        <v>1013</v>
      </c>
      <c r="R35" s="421">
        <v>7915</v>
      </c>
      <c r="S35" s="428">
        <v>42109</v>
      </c>
      <c r="T35" s="421" t="s">
        <v>1014</v>
      </c>
      <c r="U35" s="429" t="s">
        <v>1015</v>
      </c>
      <c r="V35" s="421">
        <v>33615</v>
      </c>
      <c r="W35" s="428">
        <v>42136</v>
      </c>
      <c r="X35" s="428">
        <v>42130</v>
      </c>
      <c r="Y35" s="418" t="s">
        <v>280</v>
      </c>
    </row>
    <row r="36" spans="1:25" ht="63.75" x14ac:dyDescent="0.2">
      <c r="A36" s="418">
        <v>34</v>
      </c>
      <c r="B36" s="419" t="s">
        <v>189</v>
      </c>
      <c r="C36" s="418" t="s">
        <v>545</v>
      </c>
      <c r="D36" s="420" t="s">
        <v>609</v>
      </c>
      <c r="E36" s="418" t="s">
        <v>610</v>
      </c>
      <c r="F36" s="421">
        <v>890903407</v>
      </c>
      <c r="G36" s="421">
        <v>9</v>
      </c>
      <c r="H36" s="422" t="s">
        <v>611</v>
      </c>
      <c r="I36" s="423" t="s">
        <v>612</v>
      </c>
      <c r="J36" s="424">
        <v>1061840</v>
      </c>
      <c r="K36" s="424"/>
      <c r="L36" s="425" t="s">
        <v>1016</v>
      </c>
      <c r="M36" s="492"/>
      <c r="N36" s="426">
        <v>42132</v>
      </c>
      <c r="O36" s="428">
        <v>42132</v>
      </c>
      <c r="P36" s="426">
        <v>42497</v>
      </c>
      <c r="Q36" s="421" t="s">
        <v>22</v>
      </c>
      <c r="R36" s="421">
        <v>8615</v>
      </c>
      <c r="S36" s="428">
        <v>42131</v>
      </c>
      <c r="T36" s="421" t="s">
        <v>607</v>
      </c>
      <c r="U36" s="429" t="s">
        <v>608</v>
      </c>
      <c r="V36" s="421">
        <v>31715</v>
      </c>
      <c r="W36" s="428">
        <v>42132</v>
      </c>
      <c r="X36" s="428">
        <v>42132</v>
      </c>
      <c r="Y36" s="418" t="s">
        <v>280</v>
      </c>
    </row>
    <row r="37" spans="1:25" ht="63.75" x14ac:dyDescent="0.2">
      <c r="A37" s="418">
        <v>35</v>
      </c>
      <c r="B37" s="419" t="s">
        <v>203</v>
      </c>
      <c r="C37" s="418" t="s">
        <v>18</v>
      </c>
      <c r="D37" s="420" t="s">
        <v>1017</v>
      </c>
      <c r="E37" s="418" t="s">
        <v>923</v>
      </c>
      <c r="F37" s="421">
        <v>860012336</v>
      </c>
      <c r="G37" s="421">
        <v>1</v>
      </c>
      <c r="H37" s="422" t="s">
        <v>924</v>
      </c>
      <c r="I37" s="423">
        <v>6382919</v>
      </c>
      <c r="J37" s="424">
        <v>3398800</v>
      </c>
      <c r="K37" s="424"/>
      <c r="L37" s="425" t="s">
        <v>431</v>
      </c>
      <c r="M37" s="492"/>
      <c r="N37" s="426">
        <v>42132</v>
      </c>
      <c r="O37" s="426">
        <v>42132</v>
      </c>
      <c r="P37" s="426">
        <v>42192</v>
      </c>
      <c r="Q37" s="421" t="s">
        <v>22</v>
      </c>
      <c r="R37" s="421">
        <v>8315</v>
      </c>
      <c r="S37" s="428">
        <v>42123</v>
      </c>
      <c r="T37" s="421" t="s">
        <v>710</v>
      </c>
      <c r="U37" s="429" t="s">
        <v>711</v>
      </c>
      <c r="V37" s="421">
        <v>31815</v>
      </c>
      <c r="W37" s="428">
        <v>42132</v>
      </c>
      <c r="X37" s="428">
        <v>42150</v>
      </c>
      <c r="Y37" s="418" t="s">
        <v>265</v>
      </c>
    </row>
    <row r="38" spans="1:25" ht="63.75" x14ac:dyDescent="0.2">
      <c r="A38" s="418">
        <v>36</v>
      </c>
      <c r="B38" s="419" t="s">
        <v>203</v>
      </c>
      <c r="C38" s="418" t="s">
        <v>545</v>
      </c>
      <c r="D38" s="420" t="s">
        <v>1018</v>
      </c>
      <c r="E38" s="418" t="s">
        <v>146</v>
      </c>
      <c r="F38" s="421">
        <v>899999115</v>
      </c>
      <c r="G38" s="421">
        <v>8</v>
      </c>
      <c r="H38" s="422" t="s">
        <v>651</v>
      </c>
      <c r="I38" s="423">
        <v>6579375</v>
      </c>
      <c r="J38" s="424">
        <v>4648584</v>
      </c>
      <c r="K38" s="424">
        <v>2324292</v>
      </c>
      <c r="L38" s="425" t="s">
        <v>1019</v>
      </c>
      <c r="M38" s="492">
        <v>42459</v>
      </c>
      <c r="N38" s="426">
        <v>42132</v>
      </c>
      <c r="O38" s="428">
        <v>42136</v>
      </c>
      <c r="P38" s="426">
        <v>42459</v>
      </c>
      <c r="Q38" s="421" t="s">
        <v>22</v>
      </c>
      <c r="R38" s="421">
        <v>8515</v>
      </c>
      <c r="S38" s="428">
        <v>42124</v>
      </c>
      <c r="T38" s="421" t="s">
        <v>1020</v>
      </c>
      <c r="U38" s="429" t="s">
        <v>1021</v>
      </c>
      <c r="V38" s="421">
        <v>33515</v>
      </c>
      <c r="W38" s="428">
        <v>42136</v>
      </c>
      <c r="X38" s="428">
        <v>42132</v>
      </c>
      <c r="Y38" s="418" t="s">
        <v>213</v>
      </c>
    </row>
    <row r="39" spans="1:25" ht="63.75" x14ac:dyDescent="0.2">
      <c r="A39" s="418">
        <v>37</v>
      </c>
      <c r="B39" s="419" t="s">
        <v>571</v>
      </c>
      <c r="C39" s="418" t="s">
        <v>1022</v>
      </c>
      <c r="D39" s="420" t="s">
        <v>1023</v>
      </c>
      <c r="E39" s="418" t="s">
        <v>893</v>
      </c>
      <c r="F39" s="421">
        <v>890900943</v>
      </c>
      <c r="G39" s="421">
        <v>1</v>
      </c>
      <c r="H39" s="422" t="s">
        <v>894</v>
      </c>
      <c r="I39" s="423">
        <v>3188200666</v>
      </c>
      <c r="J39" s="424">
        <v>679800</v>
      </c>
      <c r="K39" s="424"/>
      <c r="L39" s="425" t="s">
        <v>1024</v>
      </c>
      <c r="M39" s="425"/>
      <c r="N39" s="428">
        <v>42139</v>
      </c>
      <c r="O39" s="428">
        <v>42139</v>
      </c>
      <c r="P39" s="426">
        <v>42149</v>
      </c>
      <c r="Q39" s="421" t="s">
        <v>22</v>
      </c>
      <c r="R39" s="421">
        <v>8715</v>
      </c>
      <c r="S39" s="428">
        <v>42137</v>
      </c>
      <c r="T39" s="421" t="s">
        <v>1014</v>
      </c>
      <c r="U39" s="429" t="s">
        <v>1015</v>
      </c>
      <c r="V39" s="421">
        <v>34815</v>
      </c>
      <c r="W39" s="428">
        <v>42139</v>
      </c>
      <c r="X39" s="428">
        <v>42138</v>
      </c>
      <c r="Y39" s="418" t="s">
        <v>280</v>
      </c>
    </row>
    <row r="40" spans="1:25" ht="96" customHeight="1" x14ac:dyDescent="0.2">
      <c r="A40" s="418">
        <v>38</v>
      </c>
      <c r="B40" s="419" t="s">
        <v>203</v>
      </c>
      <c r="C40" s="418" t="s">
        <v>18</v>
      </c>
      <c r="D40" s="420" t="s">
        <v>1025</v>
      </c>
      <c r="E40" s="418" t="s">
        <v>180</v>
      </c>
      <c r="F40" s="421">
        <v>860066942</v>
      </c>
      <c r="G40" s="421">
        <v>7</v>
      </c>
      <c r="H40" s="422" t="s">
        <v>661</v>
      </c>
      <c r="I40" s="423">
        <v>4280666</v>
      </c>
      <c r="J40" s="424">
        <v>53496165</v>
      </c>
      <c r="K40" s="424">
        <v>14452982</v>
      </c>
      <c r="L40" s="425">
        <v>42369</v>
      </c>
      <c r="M40" s="492"/>
      <c r="N40" s="426">
        <v>42145</v>
      </c>
      <c r="O40" s="426">
        <v>42149</v>
      </c>
      <c r="P40" s="426">
        <v>42369</v>
      </c>
      <c r="Q40" s="427" t="s">
        <v>1026</v>
      </c>
      <c r="R40" s="421">
        <v>8815</v>
      </c>
      <c r="S40" s="428">
        <v>42138</v>
      </c>
      <c r="T40" s="421" t="s">
        <v>563</v>
      </c>
      <c r="U40" s="429" t="s">
        <v>564</v>
      </c>
      <c r="V40" s="421">
        <v>35415</v>
      </c>
      <c r="W40" s="428">
        <v>42149</v>
      </c>
      <c r="X40" s="428">
        <v>42158</v>
      </c>
      <c r="Y40" s="418" t="s">
        <v>265</v>
      </c>
    </row>
    <row r="41" spans="1:25" ht="88.5" x14ac:dyDescent="0.2">
      <c r="A41" s="430">
        <v>39</v>
      </c>
      <c r="B41" s="431" t="s">
        <v>203</v>
      </c>
      <c r="C41" s="430" t="s">
        <v>18</v>
      </c>
      <c r="D41" s="432" t="s">
        <v>1027</v>
      </c>
      <c r="E41" s="430" t="s">
        <v>1028</v>
      </c>
      <c r="F41" s="433">
        <v>860012336</v>
      </c>
      <c r="G41" s="433">
        <v>1</v>
      </c>
      <c r="H41" s="438" t="s">
        <v>1029</v>
      </c>
      <c r="I41" s="439">
        <v>3139080</v>
      </c>
      <c r="J41" s="434">
        <v>1206400</v>
      </c>
      <c r="K41" s="434"/>
      <c r="L41" s="435" t="s">
        <v>1030</v>
      </c>
      <c r="M41" s="493"/>
      <c r="N41" s="436">
        <v>42158</v>
      </c>
      <c r="O41" s="440">
        <v>42159</v>
      </c>
      <c r="P41" s="440">
        <v>42171</v>
      </c>
      <c r="Q41" s="433" t="s">
        <v>22</v>
      </c>
      <c r="R41" s="433">
        <v>9315</v>
      </c>
      <c r="S41" s="437">
        <v>42153</v>
      </c>
      <c r="T41" s="433" t="s">
        <v>710</v>
      </c>
      <c r="U41" s="441" t="s">
        <v>711</v>
      </c>
      <c r="V41" s="433">
        <v>40715</v>
      </c>
      <c r="W41" s="437">
        <v>42158</v>
      </c>
      <c r="X41" s="437">
        <v>42177</v>
      </c>
      <c r="Y41" s="430" t="s">
        <v>265</v>
      </c>
    </row>
    <row r="42" spans="1:25" ht="81" x14ac:dyDescent="0.2">
      <c r="A42" s="430">
        <v>40</v>
      </c>
      <c r="B42" s="431" t="s">
        <v>203</v>
      </c>
      <c r="C42" s="430" t="s">
        <v>69</v>
      </c>
      <c r="D42" s="432" t="s">
        <v>1031</v>
      </c>
      <c r="E42" s="430" t="s">
        <v>1032</v>
      </c>
      <c r="F42" s="433">
        <v>900542932</v>
      </c>
      <c r="G42" s="433">
        <v>1</v>
      </c>
      <c r="H42" s="438" t="s">
        <v>1033</v>
      </c>
      <c r="I42" s="439">
        <v>3114381</v>
      </c>
      <c r="J42" s="434">
        <v>2326620</v>
      </c>
      <c r="K42" s="434">
        <v>1116310</v>
      </c>
      <c r="L42" s="435">
        <v>42369</v>
      </c>
      <c r="M42" s="493"/>
      <c r="N42" s="436">
        <v>42166</v>
      </c>
      <c r="O42" s="440">
        <v>42180</v>
      </c>
      <c r="P42" s="435">
        <v>42369</v>
      </c>
      <c r="Q42" s="442" t="s">
        <v>1034</v>
      </c>
      <c r="R42" s="433">
        <v>9015</v>
      </c>
      <c r="S42" s="437">
        <v>42139</v>
      </c>
      <c r="T42" s="433" t="s">
        <v>1035</v>
      </c>
      <c r="U42" s="441" t="s">
        <v>1036</v>
      </c>
      <c r="V42" s="433">
        <v>40915</v>
      </c>
      <c r="W42" s="437">
        <v>42172</v>
      </c>
      <c r="X42" s="437">
        <v>42166</v>
      </c>
      <c r="Y42" s="430" t="s">
        <v>280</v>
      </c>
    </row>
    <row r="43" spans="1:25" ht="89.25" x14ac:dyDescent="0.2">
      <c r="A43" s="430">
        <v>41</v>
      </c>
      <c r="B43" s="431" t="s">
        <v>203</v>
      </c>
      <c r="C43" s="430" t="s">
        <v>18</v>
      </c>
      <c r="D43" s="432" t="s">
        <v>393</v>
      </c>
      <c r="E43" s="430" t="s">
        <v>1037</v>
      </c>
      <c r="F43" s="433">
        <v>1018433403</v>
      </c>
      <c r="G43" s="433"/>
      <c r="H43" s="438" t="s">
        <v>1038</v>
      </c>
      <c r="I43" s="439">
        <v>3167475888</v>
      </c>
      <c r="J43" s="434">
        <v>12148628</v>
      </c>
      <c r="K43" s="434"/>
      <c r="L43" s="435">
        <v>42369</v>
      </c>
      <c r="M43" s="493"/>
      <c r="N43" s="436">
        <v>42167</v>
      </c>
      <c r="O43" s="440">
        <v>42171</v>
      </c>
      <c r="P43" s="435">
        <v>42369</v>
      </c>
      <c r="Q43" s="433" t="s">
        <v>22</v>
      </c>
      <c r="R43" s="433">
        <v>9615</v>
      </c>
      <c r="S43" s="437">
        <v>42164</v>
      </c>
      <c r="T43" s="433" t="s">
        <v>529</v>
      </c>
      <c r="U43" s="441" t="s">
        <v>530</v>
      </c>
      <c r="V43" s="433">
        <v>40815</v>
      </c>
      <c r="W43" s="437">
        <v>42171</v>
      </c>
      <c r="X43" s="437">
        <v>42177</v>
      </c>
      <c r="Y43" s="430" t="s">
        <v>280</v>
      </c>
    </row>
    <row r="44" spans="1:25" ht="81" x14ac:dyDescent="0.2">
      <c r="A44" s="430">
        <v>42</v>
      </c>
      <c r="B44" s="431" t="s">
        <v>571</v>
      </c>
      <c r="C44" s="430" t="s">
        <v>274</v>
      </c>
      <c r="D44" s="432" t="s">
        <v>1039</v>
      </c>
      <c r="E44" s="430" t="s">
        <v>1040</v>
      </c>
      <c r="F44" s="433">
        <v>830143886</v>
      </c>
      <c r="G44" s="433">
        <v>3</v>
      </c>
      <c r="H44" s="438" t="s">
        <v>1041</v>
      </c>
      <c r="I44" s="439" t="s">
        <v>1042</v>
      </c>
      <c r="J44" s="434">
        <v>42121340</v>
      </c>
      <c r="K44" s="434"/>
      <c r="L44" s="435">
        <v>42338</v>
      </c>
      <c r="M44" s="493"/>
      <c r="N44" s="436">
        <v>42167</v>
      </c>
      <c r="O44" s="440">
        <v>42173</v>
      </c>
      <c r="P44" s="435">
        <v>42338</v>
      </c>
      <c r="Q44" s="442" t="s">
        <v>1043</v>
      </c>
      <c r="R44" s="433">
        <v>7815</v>
      </c>
      <c r="S44" s="437">
        <v>42108</v>
      </c>
      <c r="T44" s="433" t="s">
        <v>730</v>
      </c>
      <c r="U44" s="441" t="s">
        <v>731</v>
      </c>
      <c r="V44" s="433">
        <v>41715</v>
      </c>
      <c r="W44" s="437">
        <v>42177</v>
      </c>
      <c r="X44" s="437">
        <v>42180</v>
      </c>
      <c r="Y44" s="430" t="s">
        <v>233</v>
      </c>
    </row>
    <row r="45" spans="1:25" ht="51" x14ac:dyDescent="0.2">
      <c r="A45" s="430">
        <v>43</v>
      </c>
      <c r="B45" s="431" t="s">
        <v>68</v>
      </c>
      <c r="C45" s="430" t="s">
        <v>18</v>
      </c>
      <c r="D45" s="432" t="s">
        <v>655</v>
      </c>
      <c r="E45" s="430" t="s">
        <v>656</v>
      </c>
      <c r="F45" s="433">
        <v>860001022</v>
      </c>
      <c r="G45" s="433">
        <v>7</v>
      </c>
      <c r="H45" s="438" t="s">
        <v>657</v>
      </c>
      <c r="I45" s="439">
        <v>2940100</v>
      </c>
      <c r="J45" s="434">
        <v>817996</v>
      </c>
      <c r="K45" s="434"/>
      <c r="L45" s="435" t="s">
        <v>148</v>
      </c>
      <c r="M45" s="493"/>
      <c r="N45" s="436">
        <v>42140</v>
      </c>
      <c r="O45" s="440">
        <v>42200</v>
      </c>
      <c r="P45" s="435">
        <v>42565</v>
      </c>
      <c r="Q45" s="433" t="s">
        <v>22</v>
      </c>
      <c r="R45" s="433">
        <v>9115</v>
      </c>
      <c r="S45" s="437">
        <v>42149</v>
      </c>
      <c r="T45" s="433" t="s">
        <v>658</v>
      </c>
      <c r="U45" s="441" t="s">
        <v>659</v>
      </c>
      <c r="V45" s="433">
        <v>41015</v>
      </c>
      <c r="W45" s="437">
        <v>42174</v>
      </c>
      <c r="X45" s="437">
        <v>42178</v>
      </c>
      <c r="Y45" s="430" t="s">
        <v>233</v>
      </c>
    </row>
    <row r="46" spans="1:25" ht="51" x14ac:dyDescent="0.2">
      <c r="A46" s="430">
        <v>44</v>
      </c>
      <c r="B46" s="431" t="s">
        <v>68</v>
      </c>
      <c r="C46" s="430" t="s">
        <v>18</v>
      </c>
      <c r="D46" s="432" t="s">
        <v>1044</v>
      </c>
      <c r="E46" s="430" t="s">
        <v>231</v>
      </c>
      <c r="F46" s="433">
        <v>860009759</v>
      </c>
      <c r="G46" s="433">
        <v>2</v>
      </c>
      <c r="H46" s="438" t="s">
        <v>663</v>
      </c>
      <c r="I46" s="439">
        <v>4227600</v>
      </c>
      <c r="J46" s="434">
        <v>816000</v>
      </c>
      <c r="K46" s="434"/>
      <c r="L46" s="435" t="s">
        <v>148</v>
      </c>
      <c r="M46" s="493"/>
      <c r="N46" s="436">
        <v>42177</v>
      </c>
      <c r="O46" s="440">
        <v>42208</v>
      </c>
      <c r="P46" s="435">
        <v>42542</v>
      </c>
      <c r="Q46" s="433" t="s">
        <v>22</v>
      </c>
      <c r="R46" s="433">
        <v>9715</v>
      </c>
      <c r="S46" s="437">
        <v>42166</v>
      </c>
      <c r="T46" s="433" t="s">
        <v>658</v>
      </c>
      <c r="U46" s="441" t="s">
        <v>659</v>
      </c>
      <c r="V46" s="433">
        <v>41915</v>
      </c>
      <c r="W46" s="437">
        <v>42178</v>
      </c>
      <c r="X46" s="437">
        <v>42180</v>
      </c>
      <c r="Y46" s="430" t="s">
        <v>233</v>
      </c>
    </row>
    <row r="47" spans="1:25" ht="51" x14ac:dyDescent="0.2">
      <c r="A47" s="430">
        <v>45</v>
      </c>
      <c r="B47" s="431" t="s">
        <v>68</v>
      </c>
      <c r="C47" s="430" t="s">
        <v>18</v>
      </c>
      <c r="D47" s="432" t="s">
        <v>1045</v>
      </c>
      <c r="E47" s="430" t="s">
        <v>235</v>
      </c>
      <c r="F47" s="433">
        <v>860509265</v>
      </c>
      <c r="G47" s="433">
        <v>1</v>
      </c>
      <c r="H47" s="438" t="s">
        <v>739</v>
      </c>
      <c r="I47" s="439">
        <v>6468400</v>
      </c>
      <c r="J47" s="434">
        <v>415000</v>
      </c>
      <c r="K47" s="434"/>
      <c r="L47" s="435" t="s">
        <v>148</v>
      </c>
      <c r="M47" s="493"/>
      <c r="N47" s="436">
        <v>42179</v>
      </c>
      <c r="O47" s="440">
        <v>42258</v>
      </c>
      <c r="P47" s="435">
        <v>42544</v>
      </c>
      <c r="Q47" s="433" t="s">
        <v>22</v>
      </c>
      <c r="R47" s="433">
        <v>9815</v>
      </c>
      <c r="S47" s="437">
        <v>42166</v>
      </c>
      <c r="T47" s="433" t="s">
        <v>658</v>
      </c>
      <c r="U47" s="441" t="s">
        <v>659</v>
      </c>
      <c r="V47" s="433">
        <v>47615</v>
      </c>
      <c r="W47" s="437">
        <v>42195</v>
      </c>
      <c r="X47" s="437">
        <v>42208</v>
      </c>
      <c r="Y47" s="430" t="s">
        <v>233</v>
      </c>
    </row>
    <row r="48" spans="1:25" ht="81.75" customHeight="1" x14ac:dyDescent="0.2">
      <c r="A48" s="445">
        <v>46</v>
      </c>
      <c r="B48" s="444" t="s">
        <v>203</v>
      </c>
      <c r="C48" s="445" t="s">
        <v>18</v>
      </c>
      <c r="D48" s="446" t="s">
        <v>1046</v>
      </c>
      <c r="E48" s="445" t="s">
        <v>1047</v>
      </c>
      <c r="F48" s="447">
        <v>51654866</v>
      </c>
      <c r="G48" s="447"/>
      <c r="H48" s="448" t="s">
        <v>1048</v>
      </c>
      <c r="I48" s="449">
        <v>2579810</v>
      </c>
      <c r="J48" s="453">
        <v>29749416</v>
      </c>
      <c r="K48" s="453"/>
      <c r="L48" s="450" t="s">
        <v>238</v>
      </c>
      <c r="M48" s="494"/>
      <c r="N48" s="451">
        <v>42186</v>
      </c>
      <c r="O48" s="452">
        <v>42186</v>
      </c>
      <c r="P48" s="450">
        <v>42369</v>
      </c>
      <c r="Q48" s="447" t="s">
        <v>22</v>
      </c>
      <c r="R48" s="443">
        <v>10115</v>
      </c>
      <c r="S48" s="452">
        <v>42179</v>
      </c>
      <c r="T48" s="443" t="s">
        <v>1049</v>
      </c>
      <c r="U48" s="454" t="s">
        <v>1050</v>
      </c>
      <c r="V48" s="443">
        <v>46615</v>
      </c>
      <c r="W48" s="452">
        <v>42186</v>
      </c>
      <c r="X48" s="452">
        <v>42208</v>
      </c>
      <c r="Y48" s="445" t="s">
        <v>213</v>
      </c>
    </row>
    <row r="49" spans="1:25" ht="127.5" x14ac:dyDescent="0.2">
      <c r="A49" s="455">
        <v>47</v>
      </c>
      <c r="B49" s="456" t="s">
        <v>189</v>
      </c>
      <c r="C49" s="455" t="s">
        <v>579</v>
      </c>
      <c r="D49" s="457" t="s">
        <v>1051</v>
      </c>
      <c r="E49" s="455" t="s">
        <v>491</v>
      </c>
      <c r="F49" s="458">
        <v>860002534</v>
      </c>
      <c r="G49" s="458">
        <v>0</v>
      </c>
      <c r="H49" s="459" t="s">
        <v>1004</v>
      </c>
      <c r="I49" s="460">
        <v>3190730</v>
      </c>
      <c r="J49" s="461">
        <v>54960000</v>
      </c>
      <c r="K49" s="461"/>
      <c r="L49" s="462" t="s">
        <v>1052</v>
      </c>
      <c r="M49" s="495"/>
      <c r="N49" s="463">
        <v>42219</v>
      </c>
      <c r="O49" s="464">
        <v>42220</v>
      </c>
      <c r="P49" s="462">
        <v>42480</v>
      </c>
      <c r="Q49" s="465" t="s">
        <v>1053</v>
      </c>
      <c r="R49" s="458">
        <v>9915</v>
      </c>
      <c r="S49" s="466">
        <v>42174</v>
      </c>
      <c r="T49" s="458" t="s">
        <v>607</v>
      </c>
      <c r="U49" s="467" t="s">
        <v>608</v>
      </c>
      <c r="V49" s="458">
        <v>54015</v>
      </c>
      <c r="W49" s="466">
        <v>42220</v>
      </c>
      <c r="X49" s="464">
        <v>42222</v>
      </c>
      <c r="Y49" s="455" t="s">
        <v>280</v>
      </c>
    </row>
    <row r="50" spans="1:25" ht="81" x14ac:dyDescent="0.2">
      <c r="A50" s="455">
        <v>48</v>
      </c>
      <c r="B50" s="456" t="s">
        <v>203</v>
      </c>
      <c r="C50" s="455" t="s">
        <v>69</v>
      </c>
      <c r="D50" s="457" t="s">
        <v>1054</v>
      </c>
      <c r="E50" s="455" t="s">
        <v>1055</v>
      </c>
      <c r="F50" s="458">
        <v>900468513</v>
      </c>
      <c r="G50" s="458">
        <v>0</v>
      </c>
      <c r="H50" s="459" t="s">
        <v>1056</v>
      </c>
      <c r="I50" s="460">
        <v>4022169</v>
      </c>
      <c r="J50" s="461">
        <v>267218</v>
      </c>
      <c r="K50" s="461"/>
      <c r="L50" s="462" t="s">
        <v>1057</v>
      </c>
      <c r="M50" s="495"/>
      <c r="N50" s="463">
        <v>41133</v>
      </c>
      <c r="O50" s="464">
        <v>42230</v>
      </c>
      <c r="P50" s="464">
        <v>42250</v>
      </c>
      <c r="Q50" s="465" t="s">
        <v>1058</v>
      </c>
      <c r="R50" s="468">
        <v>10615</v>
      </c>
      <c r="S50" s="464">
        <v>42207</v>
      </c>
      <c r="T50" s="468" t="s">
        <v>1059</v>
      </c>
      <c r="U50" s="467" t="s">
        <v>1060</v>
      </c>
      <c r="V50" s="468">
        <v>54615</v>
      </c>
      <c r="W50" s="464">
        <v>42229</v>
      </c>
      <c r="X50" s="464">
        <v>42229</v>
      </c>
      <c r="Y50" s="455" t="s">
        <v>265</v>
      </c>
    </row>
    <row r="51" spans="1:25" ht="106.5" x14ac:dyDescent="0.2">
      <c r="A51" s="455">
        <v>49</v>
      </c>
      <c r="B51" s="456" t="s">
        <v>132</v>
      </c>
      <c r="C51" s="455" t="s">
        <v>18</v>
      </c>
      <c r="D51" s="457" t="s">
        <v>998</v>
      </c>
      <c r="E51" s="455" t="s">
        <v>135</v>
      </c>
      <c r="F51" s="458">
        <v>860033419</v>
      </c>
      <c r="G51" s="458">
        <v>4</v>
      </c>
      <c r="H51" s="459" t="s">
        <v>999</v>
      </c>
      <c r="I51" s="460">
        <v>5935580</v>
      </c>
      <c r="J51" s="469">
        <v>2156327448</v>
      </c>
      <c r="K51" s="469"/>
      <c r="L51" s="462">
        <v>42978</v>
      </c>
      <c r="M51" s="495"/>
      <c r="N51" s="463">
        <v>42244</v>
      </c>
      <c r="O51" s="463">
        <v>42248</v>
      </c>
      <c r="P51" s="463">
        <v>42978</v>
      </c>
      <c r="Q51" s="465" t="s">
        <v>1061</v>
      </c>
      <c r="R51" s="458">
        <v>9515</v>
      </c>
      <c r="S51" s="466">
        <v>42158</v>
      </c>
      <c r="T51" s="458" t="s">
        <v>542</v>
      </c>
      <c r="U51" s="467" t="s">
        <v>1002</v>
      </c>
      <c r="V51" s="458">
        <v>55715</v>
      </c>
      <c r="W51" s="466">
        <v>42247</v>
      </c>
      <c r="X51" s="466">
        <v>42264</v>
      </c>
      <c r="Y51" s="455" t="s">
        <v>280</v>
      </c>
    </row>
    <row r="52" spans="1:25" ht="81" x14ac:dyDescent="0.2">
      <c r="A52" s="470">
        <v>50</v>
      </c>
      <c r="B52" s="471" t="s">
        <v>203</v>
      </c>
      <c r="C52" s="470" t="s">
        <v>18</v>
      </c>
      <c r="D52" s="472" t="s">
        <v>1062</v>
      </c>
      <c r="E52" s="470" t="s">
        <v>1063</v>
      </c>
      <c r="F52" s="473">
        <v>900225936</v>
      </c>
      <c r="G52" s="473">
        <v>1</v>
      </c>
      <c r="H52" s="474" t="s">
        <v>1064</v>
      </c>
      <c r="I52" s="475">
        <v>8051814</v>
      </c>
      <c r="J52" s="476">
        <v>77720000</v>
      </c>
      <c r="K52" s="476"/>
      <c r="L52" s="477">
        <v>42369</v>
      </c>
      <c r="M52" s="496"/>
      <c r="N52" s="478">
        <v>42248</v>
      </c>
      <c r="O52" s="478">
        <v>42248</v>
      </c>
      <c r="P52" s="478">
        <v>42369</v>
      </c>
      <c r="Q52" s="479" t="s">
        <v>1065</v>
      </c>
      <c r="R52" s="473">
        <v>11515</v>
      </c>
      <c r="S52" s="480">
        <v>42244</v>
      </c>
      <c r="T52" s="473" t="s">
        <v>751</v>
      </c>
      <c r="U52" s="481" t="s">
        <v>752</v>
      </c>
      <c r="V52" s="473">
        <v>60115</v>
      </c>
      <c r="W52" s="480">
        <v>42248</v>
      </c>
      <c r="X52" s="480">
        <v>42264</v>
      </c>
      <c r="Y52" s="470" t="s">
        <v>753</v>
      </c>
    </row>
    <row r="53" spans="1:25" ht="126" x14ac:dyDescent="0.2">
      <c r="A53" s="470">
        <v>51</v>
      </c>
      <c r="B53" s="471" t="s">
        <v>203</v>
      </c>
      <c r="C53" s="470" t="s">
        <v>579</v>
      </c>
      <c r="D53" s="472" t="s">
        <v>580</v>
      </c>
      <c r="E53" s="470" t="s">
        <v>581</v>
      </c>
      <c r="F53" s="473">
        <v>890104068</v>
      </c>
      <c r="G53" s="473">
        <v>7</v>
      </c>
      <c r="H53" s="474" t="s">
        <v>582</v>
      </c>
      <c r="I53" s="475">
        <v>7447007</v>
      </c>
      <c r="J53" s="476">
        <v>18000000</v>
      </c>
      <c r="K53" s="476">
        <v>7500000</v>
      </c>
      <c r="L53" s="477">
        <v>42307</v>
      </c>
      <c r="M53" s="496">
        <v>42325</v>
      </c>
      <c r="N53" s="478">
        <v>42264</v>
      </c>
      <c r="O53" s="478">
        <v>42278</v>
      </c>
      <c r="P53" s="478">
        <v>42325</v>
      </c>
      <c r="Q53" s="479" t="s">
        <v>1066</v>
      </c>
      <c r="R53" s="473">
        <v>11115</v>
      </c>
      <c r="S53" s="480">
        <v>42228</v>
      </c>
      <c r="T53" s="473" t="s">
        <v>1067</v>
      </c>
      <c r="U53" s="481" t="s">
        <v>1068</v>
      </c>
      <c r="V53" s="473">
        <v>61215</v>
      </c>
      <c r="W53" s="480">
        <v>42269</v>
      </c>
      <c r="X53" s="480">
        <v>42264</v>
      </c>
      <c r="Y53" s="470" t="s">
        <v>265</v>
      </c>
    </row>
    <row r="54" spans="1:25" ht="106.5" customHeight="1" x14ac:dyDescent="0.2">
      <c r="A54" s="470">
        <v>52</v>
      </c>
      <c r="B54" s="471" t="s">
        <v>203</v>
      </c>
      <c r="C54" s="470" t="s">
        <v>18</v>
      </c>
      <c r="D54" s="472" t="s">
        <v>1069</v>
      </c>
      <c r="E54" s="470" t="s">
        <v>772</v>
      </c>
      <c r="F54" s="473">
        <v>804002893</v>
      </c>
      <c r="G54" s="473">
        <v>6</v>
      </c>
      <c r="H54" s="474" t="s">
        <v>773</v>
      </c>
      <c r="I54" s="475">
        <v>6521020</v>
      </c>
      <c r="J54" s="476">
        <v>48047038</v>
      </c>
      <c r="K54" s="476"/>
      <c r="L54" s="477">
        <v>42369</v>
      </c>
      <c r="M54" s="496"/>
      <c r="N54" s="478">
        <v>42275</v>
      </c>
      <c r="O54" s="478">
        <v>42282</v>
      </c>
      <c r="P54" s="478">
        <v>42369</v>
      </c>
      <c r="Q54" s="479" t="s">
        <v>1070</v>
      </c>
      <c r="R54" s="473">
        <v>11815</v>
      </c>
      <c r="S54" s="480">
        <v>42257</v>
      </c>
      <c r="T54" s="473" t="s">
        <v>692</v>
      </c>
      <c r="U54" s="481" t="s">
        <v>693</v>
      </c>
      <c r="V54" s="473">
        <v>66115</v>
      </c>
      <c r="W54" s="480">
        <v>42276</v>
      </c>
      <c r="X54" s="480">
        <v>42283</v>
      </c>
      <c r="Y54" s="470" t="s">
        <v>775</v>
      </c>
    </row>
    <row r="55" spans="1:25" ht="78" customHeight="1" x14ac:dyDescent="0.2">
      <c r="A55" s="383">
        <v>53</v>
      </c>
      <c r="B55" s="384" t="s">
        <v>203</v>
      </c>
      <c r="C55" s="383" t="s">
        <v>18</v>
      </c>
      <c r="D55" s="385" t="s">
        <v>1071</v>
      </c>
      <c r="E55" s="383" t="s">
        <v>923</v>
      </c>
      <c r="F55" s="386">
        <v>860012336</v>
      </c>
      <c r="G55" s="386">
        <v>1</v>
      </c>
      <c r="H55" s="387" t="s">
        <v>924</v>
      </c>
      <c r="I55" s="388">
        <v>6382919</v>
      </c>
      <c r="J55" s="389">
        <v>1120000</v>
      </c>
      <c r="K55" s="389"/>
      <c r="L55" s="390" t="s">
        <v>1024</v>
      </c>
      <c r="M55" s="497"/>
      <c r="N55" s="482">
        <v>42291</v>
      </c>
      <c r="O55" s="390">
        <v>42292</v>
      </c>
      <c r="P55" s="390">
        <v>42299</v>
      </c>
      <c r="Q55" s="288" t="s">
        <v>22</v>
      </c>
      <c r="R55" s="386">
        <v>12715</v>
      </c>
      <c r="S55" s="391">
        <v>42284</v>
      </c>
      <c r="T55" s="386" t="s">
        <v>710</v>
      </c>
      <c r="U55" s="392" t="s">
        <v>711</v>
      </c>
      <c r="V55" s="386">
        <v>71015</v>
      </c>
      <c r="W55" s="391">
        <v>42292</v>
      </c>
      <c r="X55" s="391">
        <v>42313</v>
      </c>
      <c r="Y55" s="383" t="s">
        <v>265</v>
      </c>
    </row>
    <row r="56" spans="1:25" ht="103.5" customHeight="1" x14ac:dyDescent="0.2">
      <c r="A56" s="383">
        <v>54</v>
      </c>
      <c r="B56" s="384" t="s">
        <v>203</v>
      </c>
      <c r="C56" s="383" t="s">
        <v>348</v>
      </c>
      <c r="D56" s="385" t="s">
        <v>1072</v>
      </c>
      <c r="E56" s="383" t="s">
        <v>1073</v>
      </c>
      <c r="F56" s="386">
        <v>830033498</v>
      </c>
      <c r="G56" s="386">
        <v>7</v>
      </c>
      <c r="H56" s="387" t="s">
        <v>1074</v>
      </c>
      <c r="I56" s="388">
        <v>7477775</v>
      </c>
      <c r="J56" s="389">
        <v>1267580232</v>
      </c>
      <c r="K56" s="389"/>
      <c r="L56" s="390">
        <v>42369</v>
      </c>
      <c r="M56" s="497">
        <v>42551</v>
      </c>
      <c r="N56" s="482">
        <v>42300</v>
      </c>
      <c r="O56" s="390">
        <v>42306</v>
      </c>
      <c r="P56" s="390" t="s">
        <v>1075</v>
      </c>
      <c r="Q56" s="288" t="s">
        <v>1076</v>
      </c>
      <c r="R56" s="386">
        <v>7715</v>
      </c>
      <c r="S56" s="391">
        <v>42108</v>
      </c>
      <c r="T56" s="386" t="s">
        <v>1049</v>
      </c>
      <c r="U56" s="392" t="s">
        <v>1050</v>
      </c>
      <c r="V56" s="386">
        <v>72215</v>
      </c>
      <c r="W56" s="391">
        <v>42305</v>
      </c>
      <c r="X56" s="391">
        <v>42313</v>
      </c>
      <c r="Y56" s="383" t="s">
        <v>213</v>
      </c>
    </row>
    <row r="57" spans="1:25" ht="119.25" customHeight="1" x14ac:dyDescent="0.2">
      <c r="A57" s="383">
        <v>55</v>
      </c>
      <c r="B57" s="384" t="s">
        <v>68</v>
      </c>
      <c r="C57" s="383" t="s">
        <v>579</v>
      </c>
      <c r="D57" s="385" t="s">
        <v>1077</v>
      </c>
      <c r="E57" s="383" t="s">
        <v>1078</v>
      </c>
      <c r="F57" s="386">
        <v>830045792</v>
      </c>
      <c r="G57" s="386">
        <v>1</v>
      </c>
      <c r="H57" s="387" t="s">
        <v>1079</v>
      </c>
      <c r="I57" s="388">
        <v>6356535</v>
      </c>
      <c r="J57" s="389">
        <v>111782866</v>
      </c>
      <c r="K57" s="389">
        <v>1937200</v>
      </c>
      <c r="L57" s="390">
        <v>42369</v>
      </c>
      <c r="M57" s="497"/>
      <c r="N57" s="482">
        <v>42304</v>
      </c>
      <c r="O57" s="390">
        <v>42307</v>
      </c>
      <c r="P57" s="390">
        <v>42369</v>
      </c>
      <c r="Q57" s="288" t="s">
        <v>1080</v>
      </c>
      <c r="R57" s="386">
        <v>7615</v>
      </c>
      <c r="S57" s="391">
        <v>42107</v>
      </c>
      <c r="T57" s="386" t="s">
        <v>1049</v>
      </c>
      <c r="U57" s="392" t="s">
        <v>1050</v>
      </c>
      <c r="V57" s="386">
        <v>72315</v>
      </c>
      <c r="W57" s="391">
        <v>42305</v>
      </c>
      <c r="X57" s="391">
        <v>42313</v>
      </c>
      <c r="Y57" s="383" t="s">
        <v>213</v>
      </c>
    </row>
    <row r="58" spans="1:25" ht="90" customHeight="1" x14ac:dyDescent="0.2">
      <c r="A58" s="383">
        <v>56</v>
      </c>
      <c r="B58" s="384" t="s">
        <v>68</v>
      </c>
      <c r="C58" s="383" t="s">
        <v>274</v>
      </c>
      <c r="D58" s="385" t="s">
        <v>1081</v>
      </c>
      <c r="E58" s="383" t="s">
        <v>1082</v>
      </c>
      <c r="F58" s="386">
        <v>900649225</v>
      </c>
      <c r="G58" s="386">
        <v>1</v>
      </c>
      <c r="H58" s="387" t="s">
        <v>1083</v>
      </c>
      <c r="I58" s="388">
        <v>2688655</v>
      </c>
      <c r="J58" s="389">
        <v>820997720</v>
      </c>
      <c r="K58" s="389"/>
      <c r="L58" s="390">
        <v>42369</v>
      </c>
      <c r="M58" s="497"/>
      <c r="N58" s="482">
        <v>42305</v>
      </c>
      <c r="O58" s="390">
        <v>42311</v>
      </c>
      <c r="P58" s="390">
        <v>42369</v>
      </c>
      <c r="Q58" s="288" t="s">
        <v>1084</v>
      </c>
      <c r="R58" s="386">
        <v>11415</v>
      </c>
      <c r="S58" s="391">
        <v>42244</v>
      </c>
      <c r="T58" s="386" t="s">
        <v>1049</v>
      </c>
      <c r="U58" s="392" t="s">
        <v>1050</v>
      </c>
      <c r="V58" s="386">
        <v>77015</v>
      </c>
      <c r="W58" s="391">
        <v>42311</v>
      </c>
      <c r="X58" s="391">
        <v>42313</v>
      </c>
      <c r="Y58" s="383" t="s">
        <v>213</v>
      </c>
    </row>
    <row r="59" spans="1:25" ht="90" customHeight="1" x14ac:dyDescent="0.2">
      <c r="A59" s="763">
        <v>57</v>
      </c>
      <c r="B59" s="764" t="s">
        <v>203</v>
      </c>
      <c r="C59" s="763" t="s">
        <v>545</v>
      </c>
      <c r="D59" s="765" t="s">
        <v>1085</v>
      </c>
      <c r="E59" s="763" t="s">
        <v>1086</v>
      </c>
      <c r="F59" s="766">
        <v>800219668</v>
      </c>
      <c r="G59" s="766">
        <v>3</v>
      </c>
      <c r="H59" s="769" t="s">
        <v>1087</v>
      </c>
      <c r="I59" s="770">
        <v>3155738115</v>
      </c>
      <c r="J59" s="380">
        <v>123702400</v>
      </c>
      <c r="K59" s="380"/>
      <c r="L59" s="381" t="s">
        <v>1088</v>
      </c>
      <c r="M59" s="381"/>
      <c r="N59" s="381">
        <v>42317</v>
      </c>
      <c r="O59" s="381">
        <v>42326</v>
      </c>
      <c r="P59" s="381">
        <v>42735</v>
      </c>
      <c r="Q59" s="329" t="s">
        <v>22</v>
      </c>
      <c r="R59" s="766">
        <v>12115</v>
      </c>
      <c r="S59" s="382">
        <v>42264</v>
      </c>
      <c r="T59" s="766" t="s">
        <v>901</v>
      </c>
      <c r="U59" s="768" t="s">
        <v>1089</v>
      </c>
      <c r="V59" s="766">
        <v>77515</v>
      </c>
      <c r="W59" s="382">
        <v>42310</v>
      </c>
      <c r="X59" s="483">
        <v>42317</v>
      </c>
      <c r="Y59" s="763" t="s">
        <v>213</v>
      </c>
    </row>
    <row r="60" spans="1:25" ht="95.25" customHeight="1" x14ac:dyDescent="0.2">
      <c r="A60" s="763">
        <v>58</v>
      </c>
      <c r="B60" s="764" t="s">
        <v>203</v>
      </c>
      <c r="C60" s="763" t="s">
        <v>69</v>
      </c>
      <c r="D60" s="765" t="s">
        <v>1090</v>
      </c>
      <c r="E60" s="763" t="s">
        <v>1091</v>
      </c>
      <c r="F60" s="766">
        <v>900098537</v>
      </c>
      <c r="G60" s="766">
        <v>9</v>
      </c>
      <c r="H60" s="769" t="s">
        <v>1092</v>
      </c>
      <c r="I60" s="770">
        <v>6024616</v>
      </c>
      <c r="J60" s="380">
        <v>9407600</v>
      </c>
      <c r="K60" s="380"/>
      <c r="L60" s="381">
        <v>42369</v>
      </c>
      <c r="M60" s="381"/>
      <c r="N60" s="381">
        <v>42320</v>
      </c>
      <c r="O60" s="381">
        <v>42328</v>
      </c>
      <c r="P60" s="381">
        <v>42369</v>
      </c>
      <c r="Q60" s="329" t="s">
        <v>1093</v>
      </c>
      <c r="R60" s="766">
        <v>12515</v>
      </c>
      <c r="S60" s="382">
        <v>42276</v>
      </c>
      <c r="T60" s="766" t="s">
        <v>529</v>
      </c>
      <c r="U60" s="768" t="s">
        <v>530</v>
      </c>
      <c r="V60" s="766">
        <v>77615</v>
      </c>
      <c r="W60" s="382">
        <v>42320</v>
      </c>
      <c r="X60" s="483">
        <v>42320</v>
      </c>
      <c r="Y60" s="763" t="s">
        <v>1094</v>
      </c>
    </row>
    <row r="61" spans="1:25" ht="143.25" customHeight="1" x14ac:dyDescent="0.2">
      <c r="A61" s="418" t="s">
        <v>1095</v>
      </c>
      <c r="B61" s="419" t="s">
        <v>1096</v>
      </c>
      <c r="C61" s="418" t="s">
        <v>18</v>
      </c>
      <c r="D61" s="420" t="s">
        <v>1097</v>
      </c>
      <c r="E61" s="418" t="s">
        <v>474</v>
      </c>
      <c r="F61" s="421">
        <v>900068796</v>
      </c>
      <c r="G61" s="421">
        <v>1</v>
      </c>
      <c r="H61" s="422" t="s">
        <v>673</v>
      </c>
      <c r="I61" s="423">
        <v>7466000</v>
      </c>
      <c r="J61" s="424">
        <v>1581700535</v>
      </c>
      <c r="K61" s="424">
        <v>28765369</v>
      </c>
      <c r="L61" s="425">
        <v>43281</v>
      </c>
      <c r="M61" s="425" t="s">
        <v>1098</v>
      </c>
      <c r="N61" s="425">
        <v>42342</v>
      </c>
      <c r="O61" s="425">
        <v>42349</v>
      </c>
      <c r="P61" s="425">
        <v>43281</v>
      </c>
      <c r="Q61" s="427" t="s">
        <v>1099</v>
      </c>
      <c r="R61" s="421">
        <v>13315</v>
      </c>
      <c r="S61" s="428">
        <v>42317</v>
      </c>
      <c r="T61" s="421" t="s">
        <v>653</v>
      </c>
      <c r="U61" s="429" t="s">
        <v>1100</v>
      </c>
      <c r="V61" s="421">
        <v>615</v>
      </c>
      <c r="W61" s="428">
        <v>42349</v>
      </c>
      <c r="X61" s="428">
        <v>42361</v>
      </c>
      <c r="Y61" s="418" t="s">
        <v>213</v>
      </c>
    </row>
    <row r="62" spans="1:25" ht="111" customHeight="1" x14ac:dyDescent="0.2">
      <c r="A62" s="418">
        <v>59</v>
      </c>
      <c r="B62" s="419" t="s">
        <v>203</v>
      </c>
      <c r="C62" s="418" t="s">
        <v>69</v>
      </c>
      <c r="D62" s="420" t="s">
        <v>1101</v>
      </c>
      <c r="E62" s="418" t="s">
        <v>1102</v>
      </c>
      <c r="F62" s="421">
        <v>830109807</v>
      </c>
      <c r="G62" s="421">
        <v>9</v>
      </c>
      <c r="H62" s="422" t="s">
        <v>1103</v>
      </c>
      <c r="I62" s="423" t="s">
        <v>1104</v>
      </c>
      <c r="J62" s="424">
        <v>3817500</v>
      </c>
      <c r="K62" s="424"/>
      <c r="L62" s="425" t="s">
        <v>1105</v>
      </c>
      <c r="M62" s="425"/>
      <c r="N62" s="425">
        <v>42348</v>
      </c>
      <c r="O62" s="425">
        <v>42354</v>
      </c>
      <c r="P62" s="425">
        <v>42360</v>
      </c>
      <c r="Q62" s="427" t="s">
        <v>1106</v>
      </c>
      <c r="R62" s="421">
        <v>14015</v>
      </c>
      <c r="S62" s="428">
        <v>42328</v>
      </c>
      <c r="T62" s="421" t="s">
        <v>658</v>
      </c>
      <c r="U62" s="429" t="s">
        <v>659</v>
      </c>
      <c r="V62" s="421">
        <v>89115</v>
      </c>
      <c r="W62" s="428">
        <v>42349</v>
      </c>
      <c r="X62" s="428">
        <v>42348</v>
      </c>
      <c r="Y62" s="418" t="s">
        <v>859</v>
      </c>
    </row>
    <row r="63" spans="1:25" ht="112.5" customHeight="1" x14ac:dyDescent="0.2">
      <c r="A63" s="418">
        <v>60</v>
      </c>
      <c r="B63" s="419" t="s">
        <v>68</v>
      </c>
      <c r="C63" s="418" t="s">
        <v>69</v>
      </c>
      <c r="D63" s="420" t="s">
        <v>1107</v>
      </c>
      <c r="E63" s="418" t="s">
        <v>1108</v>
      </c>
      <c r="F63" s="421">
        <v>900616678</v>
      </c>
      <c r="G63" s="421">
        <v>2</v>
      </c>
      <c r="H63" s="422" t="s">
        <v>1109</v>
      </c>
      <c r="I63" s="423" t="s">
        <v>1110</v>
      </c>
      <c r="J63" s="424">
        <v>10625636</v>
      </c>
      <c r="K63" s="424"/>
      <c r="L63" s="425">
        <v>42369</v>
      </c>
      <c r="M63" s="425">
        <v>42399</v>
      </c>
      <c r="N63" s="425">
        <v>42352</v>
      </c>
      <c r="O63" s="425">
        <v>42359</v>
      </c>
      <c r="P63" s="425">
        <v>42399</v>
      </c>
      <c r="Q63" s="427" t="s">
        <v>1111</v>
      </c>
      <c r="R63" s="421">
        <v>13715</v>
      </c>
      <c r="S63" s="428">
        <v>42321</v>
      </c>
      <c r="T63" s="421" t="s">
        <v>839</v>
      </c>
      <c r="U63" s="429" t="s">
        <v>840</v>
      </c>
      <c r="V63" s="421">
        <v>90615</v>
      </c>
      <c r="W63" s="428">
        <v>42353</v>
      </c>
      <c r="X63" s="428">
        <v>42352</v>
      </c>
      <c r="Y63" s="418" t="s">
        <v>233</v>
      </c>
    </row>
    <row r="64" spans="1:25" ht="126" x14ac:dyDescent="0.2">
      <c r="A64" s="418">
        <v>61</v>
      </c>
      <c r="B64" s="419" t="s">
        <v>203</v>
      </c>
      <c r="C64" s="418" t="s">
        <v>545</v>
      </c>
      <c r="D64" s="420" t="s">
        <v>1112</v>
      </c>
      <c r="E64" s="418" t="s">
        <v>1113</v>
      </c>
      <c r="F64" s="421">
        <v>899999143</v>
      </c>
      <c r="G64" s="421">
        <v>4</v>
      </c>
      <c r="H64" s="422" t="s">
        <v>1114</v>
      </c>
      <c r="I64" s="423"/>
      <c r="J64" s="424">
        <v>144226500</v>
      </c>
      <c r="K64" s="424"/>
      <c r="L64" s="425">
        <v>42673</v>
      </c>
      <c r="M64" s="425"/>
      <c r="N64" s="425">
        <v>42353</v>
      </c>
      <c r="O64" s="425">
        <v>42353</v>
      </c>
      <c r="P64" s="425">
        <v>42673</v>
      </c>
      <c r="Q64" s="427" t="s">
        <v>22</v>
      </c>
      <c r="R64" s="421">
        <v>12915</v>
      </c>
      <c r="S64" s="428">
        <v>42286</v>
      </c>
      <c r="T64" s="421" t="s">
        <v>1115</v>
      </c>
      <c r="U64" s="429" t="s">
        <v>1116</v>
      </c>
      <c r="V64" s="421">
        <v>90815</v>
      </c>
      <c r="W64" s="428">
        <v>42354</v>
      </c>
      <c r="X64" s="428">
        <v>42353</v>
      </c>
      <c r="Y64" s="418" t="s">
        <v>265</v>
      </c>
    </row>
    <row r="65" spans="1:25" ht="105.75" customHeight="1" x14ac:dyDescent="0.2">
      <c r="A65" s="418">
        <v>62</v>
      </c>
      <c r="B65" s="419" t="s">
        <v>203</v>
      </c>
      <c r="C65" s="418" t="s">
        <v>274</v>
      </c>
      <c r="D65" s="420" t="s">
        <v>1117</v>
      </c>
      <c r="E65" s="418" t="s">
        <v>689</v>
      </c>
      <c r="F65" s="421">
        <v>900554131</v>
      </c>
      <c r="G65" s="421">
        <v>9</v>
      </c>
      <c r="H65" s="422" t="s">
        <v>690</v>
      </c>
      <c r="I65" s="423">
        <v>2363800</v>
      </c>
      <c r="J65" s="424">
        <v>54830880</v>
      </c>
      <c r="K65" s="424"/>
      <c r="L65" s="425">
        <v>42369</v>
      </c>
      <c r="M65" s="425"/>
      <c r="N65" s="425">
        <v>42354</v>
      </c>
      <c r="O65" s="425">
        <v>42356</v>
      </c>
      <c r="P65" s="425">
        <v>42369</v>
      </c>
      <c r="Q65" s="427" t="s">
        <v>1118</v>
      </c>
      <c r="R65" s="421">
        <v>13215</v>
      </c>
      <c r="S65" s="428">
        <v>42314</v>
      </c>
      <c r="T65" s="421" t="s">
        <v>692</v>
      </c>
      <c r="U65" s="429" t="s">
        <v>693</v>
      </c>
      <c r="V65" s="421">
        <v>91215</v>
      </c>
      <c r="W65" s="428">
        <v>42356</v>
      </c>
      <c r="X65" s="428">
        <v>42361</v>
      </c>
      <c r="Y65" s="418" t="s">
        <v>213</v>
      </c>
    </row>
    <row r="66" spans="1:25" ht="102.75" customHeight="1" x14ac:dyDescent="0.2">
      <c r="A66" s="418">
        <v>63</v>
      </c>
      <c r="B66" s="419" t="s">
        <v>203</v>
      </c>
      <c r="C66" s="418" t="s">
        <v>18</v>
      </c>
      <c r="D66" s="420" t="s">
        <v>1119</v>
      </c>
      <c r="E66" s="418" t="s">
        <v>1120</v>
      </c>
      <c r="F66" s="421">
        <v>800177588</v>
      </c>
      <c r="G66" s="421">
        <v>0</v>
      </c>
      <c r="H66" s="422" t="s">
        <v>1121</v>
      </c>
      <c r="I66" s="423">
        <v>6358585</v>
      </c>
      <c r="J66" s="424">
        <v>754168284</v>
      </c>
      <c r="K66" s="424"/>
      <c r="L66" s="425">
        <v>42369</v>
      </c>
      <c r="M66" s="425"/>
      <c r="N66" s="425">
        <v>42355</v>
      </c>
      <c r="O66" s="425">
        <v>42356</v>
      </c>
      <c r="P66" s="425">
        <v>42369</v>
      </c>
      <c r="Q66" s="427" t="s">
        <v>1122</v>
      </c>
      <c r="R66" s="421">
        <v>16815</v>
      </c>
      <c r="S66" s="428">
        <v>42355</v>
      </c>
      <c r="T66" s="421" t="s">
        <v>1049</v>
      </c>
      <c r="U66" s="429" t="s">
        <v>1050</v>
      </c>
      <c r="V66" s="421">
        <v>91315</v>
      </c>
      <c r="W66" s="428">
        <v>42356</v>
      </c>
      <c r="X66" s="428">
        <v>42361</v>
      </c>
      <c r="Y66" s="418" t="s">
        <v>213</v>
      </c>
    </row>
    <row r="67" spans="1:25" ht="114.75" customHeight="1" x14ac:dyDescent="0.2">
      <c r="A67" s="418">
        <v>64</v>
      </c>
      <c r="B67" s="419" t="s">
        <v>203</v>
      </c>
      <c r="C67" s="418" t="s">
        <v>18</v>
      </c>
      <c r="D67" s="420" t="s">
        <v>1123</v>
      </c>
      <c r="E67" s="418" t="s">
        <v>1124</v>
      </c>
      <c r="F67" s="421">
        <v>800220028</v>
      </c>
      <c r="G67" s="421">
        <v>1</v>
      </c>
      <c r="H67" s="422" t="s">
        <v>1125</v>
      </c>
      <c r="I67" s="423">
        <v>2188266</v>
      </c>
      <c r="J67" s="424">
        <v>497810520</v>
      </c>
      <c r="K67" s="424"/>
      <c r="L67" s="425">
        <v>42369</v>
      </c>
      <c r="M67" s="425"/>
      <c r="N67" s="425">
        <v>42356</v>
      </c>
      <c r="O67" s="425">
        <v>42356</v>
      </c>
      <c r="P67" s="425">
        <v>42369</v>
      </c>
      <c r="Q67" s="427" t="s">
        <v>1126</v>
      </c>
      <c r="R67" s="421">
        <v>17015</v>
      </c>
      <c r="S67" s="428">
        <v>42356</v>
      </c>
      <c r="T67" s="421" t="s">
        <v>823</v>
      </c>
      <c r="U67" s="429" t="s">
        <v>824</v>
      </c>
      <c r="V67" s="421">
        <v>91415</v>
      </c>
      <c r="W67" s="428">
        <v>42356</v>
      </c>
      <c r="X67" s="428">
        <v>42361</v>
      </c>
      <c r="Y67" s="418" t="s">
        <v>213</v>
      </c>
    </row>
    <row r="68" spans="1:25" ht="118.5" customHeight="1" x14ac:dyDescent="0.2">
      <c r="A68" s="418">
        <v>65</v>
      </c>
      <c r="B68" s="419" t="s">
        <v>203</v>
      </c>
      <c r="C68" s="418" t="s">
        <v>18</v>
      </c>
      <c r="D68" s="420" t="s">
        <v>1127</v>
      </c>
      <c r="E68" s="418" t="s">
        <v>689</v>
      </c>
      <c r="F68" s="421">
        <v>900554131</v>
      </c>
      <c r="G68" s="421">
        <v>9</v>
      </c>
      <c r="H68" s="422" t="s">
        <v>690</v>
      </c>
      <c r="I68" s="423">
        <v>2363800</v>
      </c>
      <c r="J68" s="424">
        <v>103709570</v>
      </c>
      <c r="K68" s="424"/>
      <c r="L68" s="425">
        <v>42551</v>
      </c>
      <c r="M68" s="425"/>
      <c r="N68" s="425">
        <v>42356</v>
      </c>
      <c r="O68" s="425">
        <v>42356</v>
      </c>
      <c r="P68" s="425">
        <v>42551</v>
      </c>
      <c r="Q68" s="427" t="s">
        <v>1128</v>
      </c>
      <c r="R68" s="421">
        <v>16515</v>
      </c>
      <c r="S68" s="428">
        <v>42353</v>
      </c>
      <c r="T68" s="421" t="s">
        <v>1129</v>
      </c>
      <c r="U68" s="429" t="s">
        <v>1130</v>
      </c>
      <c r="V68" s="421">
        <v>91515</v>
      </c>
      <c r="W68" s="428">
        <v>42356</v>
      </c>
      <c r="X68" s="428">
        <v>42361</v>
      </c>
      <c r="Y68" s="418" t="s">
        <v>213</v>
      </c>
    </row>
    <row r="69" spans="1:25" ht="63.75" x14ac:dyDescent="0.2">
      <c r="A69" s="418">
        <v>66</v>
      </c>
      <c r="B69" s="419" t="s">
        <v>68</v>
      </c>
      <c r="C69" s="418" t="s">
        <v>545</v>
      </c>
      <c r="D69" s="420" t="s">
        <v>1131</v>
      </c>
      <c r="E69" s="418" t="s">
        <v>257</v>
      </c>
      <c r="F69" s="421">
        <v>800058607</v>
      </c>
      <c r="G69" s="421">
        <v>2</v>
      </c>
      <c r="H69" s="422" t="s">
        <v>1132</v>
      </c>
      <c r="I69" s="423"/>
      <c r="J69" s="424">
        <v>143912662</v>
      </c>
      <c r="K69" s="424"/>
      <c r="L69" s="425">
        <v>42369</v>
      </c>
      <c r="M69" s="425"/>
      <c r="N69" s="425">
        <v>42356</v>
      </c>
      <c r="O69" s="428">
        <v>42356</v>
      </c>
      <c r="P69" s="425">
        <v>42369</v>
      </c>
      <c r="Q69" s="427" t="s">
        <v>22</v>
      </c>
      <c r="R69" s="421">
        <v>16915</v>
      </c>
      <c r="S69" s="428">
        <v>42355</v>
      </c>
      <c r="T69" s="421" t="s">
        <v>692</v>
      </c>
      <c r="U69" s="429" t="s">
        <v>693</v>
      </c>
      <c r="V69" s="421">
        <v>91715</v>
      </c>
      <c r="W69" s="428">
        <v>42356</v>
      </c>
      <c r="X69" s="428">
        <v>42356</v>
      </c>
      <c r="Y69" s="418" t="s">
        <v>213</v>
      </c>
    </row>
    <row r="70" spans="1:25" ht="77.25" customHeight="1" x14ac:dyDescent="0.2">
      <c r="A70" s="418">
        <v>67</v>
      </c>
      <c r="B70" s="419" t="s">
        <v>68</v>
      </c>
      <c r="C70" s="418" t="s">
        <v>545</v>
      </c>
      <c r="D70" s="420" t="s">
        <v>1133</v>
      </c>
      <c r="E70" s="418" t="s">
        <v>1134</v>
      </c>
      <c r="F70" s="421">
        <v>800103052</v>
      </c>
      <c r="G70" s="421">
        <v>8</v>
      </c>
      <c r="H70" s="422" t="s">
        <v>867</v>
      </c>
      <c r="I70" s="423">
        <v>6517950</v>
      </c>
      <c r="J70" s="424">
        <v>33946200</v>
      </c>
      <c r="K70" s="424"/>
      <c r="L70" s="425">
        <v>42369</v>
      </c>
      <c r="M70" s="425"/>
      <c r="N70" s="425">
        <v>42356</v>
      </c>
      <c r="O70" s="428">
        <v>42356</v>
      </c>
      <c r="P70" s="425">
        <v>42369</v>
      </c>
      <c r="Q70" s="427" t="s">
        <v>22</v>
      </c>
      <c r="R70" s="421">
        <v>16715</v>
      </c>
      <c r="S70" s="428">
        <v>42355</v>
      </c>
      <c r="T70" s="421" t="s">
        <v>823</v>
      </c>
      <c r="U70" s="429" t="s">
        <v>824</v>
      </c>
      <c r="V70" s="421">
        <v>91615</v>
      </c>
      <c r="W70" s="428">
        <v>42356</v>
      </c>
      <c r="X70" s="428">
        <v>42356</v>
      </c>
      <c r="Y70" s="418" t="s">
        <v>213</v>
      </c>
    </row>
    <row r="71" spans="1:25" ht="103.5" customHeight="1" x14ac:dyDescent="0.2">
      <c r="A71" s="418">
        <v>68</v>
      </c>
      <c r="B71" s="419" t="s">
        <v>203</v>
      </c>
      <c r="C71" s="418" t="s">
        <v>274</v>
      </c>
      <c r="D71" s="420" t="s">
        <v>1135</v>
      </c>
      <c r="E71" s="418" t="s">
        <v>689</v>
      </c>
      <c r="F71" s="421">
        <v>900554131</v>
      </c>
      <c r="G71" s="421">
        <v>9</v>
      </c>
      <c r="H71" s="422" t="s">
        <v>690</v>
      </c>
      <c r="I71" s="423">
        <v>2363800</v>
      </c>
      <c r="J71" s="424">
        <v>109637168</v>
      </c>
      <c r="K71" s="424"/>
      <c r="L71" s="425">
        <v>42369</v>
      </c>
      <c r="M71" s="425"/>
      <c r="N71" s="425">
        <v>42361</v>
      </c>
      <c r="O71" s="428">
        <v>42362</v>
      </c>
      <c r="P71" s="425">
        <v>42369</v>
      </c>
      <c r="Q71" s="427" t="s">
        <v>1136</v>
      </c>
      <c r="R71" s="421">
        <v>14115</v>
      </c>
      <c r="S71" s="428">
        <v>42331</v>
      </c>
      <c r="T71" s="421" t="s">
        <v>823</v>
      </c>
      <c r="U71" s="429" t="s">
        <v>824</v>
      </c>
      <c r="V71" s="421">
        <v>96915</v>
      </c>
      <c r="W71" s="428">
        <v>42361</v>
      </c>
      <c r="X71" s="428"/>
      <c r="Y71" s="418" t="s">
        <v>213</v>
      </c>
    </row>
    <row r="72" spans="1:25" x14ac:dyDescent="0.2">
      <c r="J72" s="484">
        <f>SUM(J2:J71)</f>
        <v>9660867544</v>
      </c>
      <c r="K72" s="484">
        <f>SUM(K2:K71)</f>
        <v>176415557</v>
      </c>
    </row>
    <row r="73" spans="1:25" x14ac:dyDescent="0.2">
      <c r="K73" s="484">
        <f>+K72+J72</f>
        <v>9837283101</v>
      </c>
    </row>
    <row r="81" spans="4:4" x14ac:dyDescent="0.2">
      <c r="D81" s="379" t="s">
        <v>520</v>
      </c>
    </row>
  </sheetData>
  <autoFilter ref="A1:Y73" xr:uid="{00000000-0009-0000-0000-000003000000}"/>
  <pageMargins left="1" right="1" top="1" bottom="1" header="0.5" footer="0.5"/>
  <pageSetup scale="10" orientation="landscape" r:id="rId1"/>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AA140"/>
  <sheetViews>
    <sheetView workbookViewId="0">
      <pane xSplit="6" ySplit="1" topLeftCell="G22" activePane="bottomRight" state="frozen"/>
      <selection pane="topRight" activeCell="F1" sqref="F1"/>
      <selection pane="bottomLeft" activeCell="A2" sqref="A2"/>
      <selection pane="bottomRight" activeCell="G23" sqref="G23"/>
    </sheetView>
  </sheetViews>
  <sheetFormatPr baseColWidth="10" defaultColWidth="11.42578125" defaultRowHeight="15" x14ac:dyDescent="0.25"/>
  <cols>
    <col min="1" max="1" width="6.140625" customWidth="1"/>
    <col min="2" max="2" width="3.85546875" customWidth="1"/>
    <col min="4" max="4" width="14.85546875" customWidth="1"/>
    <col min="5" max="5" width="58" customWidth="1"/>
    <col min="6" max="6" width="13.5703125" customWidth="1"/>
    <col min="7" max="7" width="15.85546875" bestFit="1" customWidth="1"/>
    <col min="10" max="10" width="12.42578125" bestFit="1" customWidth="1"/>
    <col min="11" max="11" width="15.28515625" bestFit="1" customWidth="1"/>
    <col min="12" max="12" width="15.7109375" bestFit="1" customWidth="1"/>
    <col min="13" max="13" width="12.7109375" bestFit="1" customWidth="1"/>
    <col min="15" max="15" width="13.140625" customWidth="1"/>
    <col min="26" max="26" width="14.42578125" customWidth="1"/>
    <col min="27" max="27" width="14.5703125" bestFit="1" customWidth="1"/>
  </cols>
  <sheetData>
    <row r="1" spans="1:27" ht="48.75" customHeight="1" x14ac:dyDescent="0.25">
      <c r="A1" s="372" t="s">
        <v>1137</v>
      </c>
      <c r="B1" s="372" t="s">
        <v>0</v>
      </c>
      <c r="C1" s="373" t="s">
        <v>1</v>
      </c>
      <c r="D1" s="373" t="s">
        <v>2</v>
      </c>
      <c r="E1" s="373" t="s">
        <v>3</v>
      </c>
      <c r="F1" s="373" t="s">
        <v>4</v>
      </c>
      <c r="G1" s="374" t="s">
        <v>5</v>
      </c>
      <c r="H1" s="374" t="s">
        <v>521</v>
      </c>
      <c r="I1" s="374" t="s">
        <v>522</v>
      </c>
      <c r="J1" s="374" t="s">
        <v>523</v>
      </c>
      <c r="K1" s="375" t="s">
        <v>906</v>
      </c>
      <c r="L1" s="375" t="s">
        <v>907</v>
      </c>
      <c r="M1" s="373" t="s">
        <v>1138</v>
      </c>
      <c r="N1" s="373" t="s">
        <v>909</v>
      </c>
      <c r="O1" s="373" t="s">
        <v>8</v>
      </c>
      <c r="P1" s="373" t="s">
        <v>9</v>
      </c>
      <c r="Q1" s="373" t="s">
        <v>10</v>
      </c>
      <c r="R1" s="373" t="s">
        <v>11</v>
      </c>
      <c r="S1" s="373" t="s">
        <v>12</v>
      </c>
      <c r="T1" s="373" t="s">
        <v>13</v>
      </c>
      <c r="U1" s="373" t="s">
        <v>524</v>
      </c>
      <c r="V1" s="373" t="s">
        <v>525</v>
      </c>
      <c r="W1" s="373" t="s">
        <v>14</v>
      </c>
      <c r="X1" s="373" t="s">
        <v>15</v>
      </c>
      <c r="Y1" s="373" t="s">
        <v>16</v>
      </c>
      <c r="Z1" s="373" t="s">
        <v>197</v>
      </c>
    </row>
    <row r="2" spans="1:27" ht="69" customHeight="1" x14ac:dyDescent="0.25">
      <c r="A2" s="383">
        <v>1</v>
      </c>
      <c r="B2" s="383">
        <v>1</v>
      </c>
      <c r="C2" s="384" t="s">
        <v>203</v>
      </c>
      <c r="D2" s="383" t="s">
        <v>18</v>
      </c>
      <c r="E2" s="385" t="s">
        <v>531</v>
      </c>
      <c r="F2" s="383" t="s">
        <v>330</v>
      </c>
      <c r="G2" s="386">
        <v>79334237</v>
      </c>
      <c r="H2" s="383"/>
      <c r="I2" s="489" t="s">
        <v>533</v>
      </c>
      <c r="J2" s="392">
        <v>4624869</v>
      </c>
      <c r="K2" s="498">
        <v>15739061</v>
      </c>
      <c r="L2" s="498">
        <v>0</v>
      </c>
      <c r="M2" s="500">
        <v>42735</v>
      </c>
      <c r="N2" s="485"/>
      <c r="O2" s="485">
        <v>42382</v>
      </c>
      <c r="P2" s="485">
        <v>42383</v>
      </c>
      <c r="Q2" s="485">
        <v>42735</v>
      </c>
      <c r="R2" s="486" t="s">
        <v>22</v>
      </c>
      <c r="S2" s="487">
        <v>1516</v>
      </c>
      <c r="T2" s="485">
        <v>42381</v>
      </c>
      <c r="U2" s="486" t="s">
        <v>529</v>
      </c>
      <c r="V2" s="488" t="s">
        <v>530</v>
      </c>
      <c r="W2" s="486">
        <v>1416</v>
      </c>
      <c r="X2" s="485">
        <v>42382</v>
      </c>
      <c r="Y2" s="485">
        <v>42390</v>
      </c>
      <c r="Z2" s="488" t="s">
        <v>1139</v>
      </c>
    </row>
    <row r="3" spans="1:27" ht="71.25" customHeight="1" x14ac:dyDescent="0.25">
      <c r="A3" s="383">
        <v>2</v>
      </c>
      <c r="B3" s="383">
        <v>2</v>
      </c>
      <c r="C3" s="384" t="s">
        <v>203</v>
      </c>
      <c r="D3" s="383" t="s">
        <v>18</v>
      </c>
      <c r="E3" s="385" t="s">
        <v>531</v>
      </c>
      <c r="F3" s="383" t="s">
        <v>927</v>
      </c>
      <c r="G3" s="386">
        <v>79357757</v>
      </c>
      <c r="H3" s="386"/>
      <c r="I3" s="489" t="s">
        <v>928</v>
      </c>
      <c r="J3" s="392">
        <v>4341160</v>
      </c>
      <c r="K3" s="498">
        <v>15739061</v>
      </c>
      <c r="L3" s="498">
        <v>0</v>
      </c>
      <c r="M3" s="500">
        <v>42735</v>
      </c>
      <c r="N3" s="485"/>
      <c r="O3" s="485">
        <v>42382</v>
      </c>
      <c r="P3" s="485">
        <v>42383</v>
      </c>
      <c r="Q3" s="485">
        <v>42735</v>
      </c>
      <c r="R3" s="486" t="s">
        <v>22</v>
      </c>
      <c r="S3" s="487">
        <v>1616</v>
      </c>
      <c r="T3" s="485">
        <v>42381</v>
      </c>
      <c r="U3" s="486" t="s">
        <v>529</v>
      </c>
      <c r="V3" s="488" t="s">
        <v>530</v>
      </c>
      <c r="W3" s="486">
        <v>1516</v>
      </c>
      <c r="X3" s="485">
        <v>42382</v>
      </c>
      <c r="Y3" s="485">
        <v>42390</v>
      </c>
      <c r="Z3" s="488" t="s">
        <v>1139</v>
      </c>
    </row>
    <row r="4" spans="1:27" ht="70.5" customHeight="1" x14ac:dyDescent="0.25">
      <c r="A4" s="383">
        <v>3</v>
      </c>
      <c r="B4" s="383">
        <v>3</v>
      </c>
      <c r="C4" s="384" t="s">
        <v>203</v>
      </c>
      <c r="D4" s="383" t="s">
        <v>18</v>
      </c>
      <c r="E4" s="385" t="s">
        <v>531</v>
      </c>
      <c r="F4" s="383" t="s">
        <v>1140</v>
      </c>
      <c r="G4" s="386">
        <v>79863162</v>
      </c>
      <c r="H4" s="383"/>
      <c r="I4" s="489" t="s">
        <v>913</v>
      </c>
      <c r="J4" s="392">
        <v>4135941</v>
      </c>
      <c r="K4" s="498">
        <v>15739061</v>
      </c>
      <c r="L4" s="498">
        <v>0</v>
      </c>
      <c r="M4" s="500">
        <v>42735</v>
      </c>
      <c r="N4" s="485"/>
      <c r="O4" s="485">
        <v>42382</v>
      </c>
      <c r="P4" s="485">
        <v>42383</v>
      </c>
      <c r="Q4" s="485">
        <v>42735</v>
      </c>
      <c r="R4" s="486" t="s">
        <v>22</v>
      </c>
      <c r="S4" s="487">
        <v>1716</v>
      </c>
      <c r="T4" s="485">
        <v>42381</v>
      </c>
      <c r="U4" s="486" t="s">
        <v>529</v>
      </c>
      <c r="V4" s="488" t="s">
        <v>530</v>
      </c>
      <c r="W4" s="486">
        <v>1616</v>
      </c>
      <c r="X4" s="485">
        <v>42382</v>
      </c>
      <c r="Y4" s="485">
        <v>42390</v>
      </c>
      <c r="Z4" s="488" t="s">
        <v>1139</v>
      </c>
    </row>
    <row r="5" spans="1:27" ht="81" customHeight="1" x14ac:dyDescent="0.25">
      <c r="A5" s="383">
        <v>4</v>
      </c>
      <c r="B5" s="383">
        <v>4</v>
      </c>
      <c r="C5" s="384" t="s">
        <v>203</v>
      </c>
      <c r="D5" s="383" t="s">
        <v>18</v>
      </c>
      <c r="E5" s="385" t="s">
        <v>393</v>
      </c>
      <c r="F5" s="383" t="s">
        <v>1141</v>
      </c>
      <c r="G5" s="386">
        <v>1018433403</v>
      </c>
      <c r="H5" s="386"/>
      <c r="I5" s="489" t="s">
        <v>1038</v>
      </c>
      <c r="J5" s="392">
        <v>3167475888</v>
      </c>
      <c r="K5" s="498">
        <v>22505786</v>
      </c>
      <c r="L5" s="498">
        <v>0</v>
      </c>
      <c r="M5" s="500">
        <v>42735</v>
      </c>
      <c r="N5" s="485"/>
      <c r="O5" s="485">
        <v>42382</v>
      </c>
      <c r="P5" s="485">
        <v>42382</v>
      </c>
      <c r="Q5" s="485">
        <v>42735</v>
      </c>
      <c r="R5" s="486" t="s">
        <v>22</v>
      </c>
      <c r="S5" s="487">
        <v>1816</v>
      </c>
      <c r="T5" s="485">
        <v>42381</v>
      </c>
      <c r="U5" s="486" t="s">
        <v>529</v>
      </c>
      <c r="V5" s="488" t="s">
        <v>530</v>
      </c>
      <c r="W5" s="486">
        <v>1716</v>
      </c>
      <c r="X5" s="485">
        <v>42382</v>
      </c>
      <c r="Y5" s="485">
        <v>42390</v>
      </c>
      <c r="Z5" s="488" t="s">
        <v>1139</v>
      </c>
    </row>
    <row r="6" spans="1:27" ht="75" x14ac:dyDescent="0.25">
      <c r="A6" s="383">
        <v>5</v>
      </c>
      <c r="B6" s="383">
        <v>5</v>
      </c>
      <c r="C6" s="384" t="s">
        <v>203</v>
      </c>
      <c r="D6" s="383" t="s">
        <v>18</v>
      </c>
      <c r="E6" s="385" t="s">
        <v>1142</v>
      </c>
      <c r="F6" s="383" t="s">
        <v>1047</v>
      </c>
      <c r="G6" s="386">
        <v>51654866</v>
      </c>
      <c r="H6" s="386"/>
      <c r="I6" s="489" t="s">
        <v>1048</v>
      </c>
      <c r="J6" s="392">
        <v>2579810</v>
      </c>
      <c r="K6" s="498">
        <v>61718469</v>
      </c>
      <c r="L6" s="498">
        <v>0</v>
      </c>
      <c r="M6" s="500">
        <v>42735</v>
      </c>
      <c r="N6" s="485"/>
      <c r="O6" s="485">
        <v>42384</v>
      </c>
      <c r="P6" s="485">
        <v>42384</v>
      </c>
      <c r="Q6" s="485">
        <v>42735</v>
      </c>
      <c r="R6" s="486" t="s">
        <v>22</v>
      </c>
      <c r="S6" s="487">
        <v>1916</v>
      </c>
      <c r="T6" s="485">
        <v>42383</v>
      </c>
      <c r="U6" s="486" t="s">
        <v>1143</v>
      </c>
      <c r="V6" s="488" t="s">
        <v>1050</v>
      </c>
      <c r="W6" s="486">
        <v>1916</v>
      </c>
      <c r="X6" s="485">
        <v>42384</v>
      </c>
      <c r="Y6" s="485">
        <v>42390</v>
      </c>
      <c r="Z6" s="488" t="s">
        <v>213</v>
      </c>
    </row>
    <row r="7" spans="1:27" ht="63.75" x14ac:dyDescent="0.25">
      <c r="A7" s="383">
        <v>6</v>
      </c>
      <c r="B7" s="383">
        <v>1</v>
      </c>
      <c r="C7" s="384" t="s">
        <v>100</v>
      </c>
      <c r="D7" s="383" t="s">
        <v>545</v>
      </c>
      <c r="E7" s="385" t="s">
        <v>305</v>
      </c>
      <c r="F7" s="383" t="s">
        <v>547</v>
      </c>
      <c r="G7" s="386">
        <v>830095213</v>
      </c>
      <c r="H7" s="386">
        <v>0</v>
      </c>
      <c r="I7" s="489" t="s">
        <v>548</v>
      </c>
      <c r="J7" s="392">
        <v>3175150153</v>
      </c>
      <c r="K7" s="498">
        <v>9000000</v>
      </c>
      <c r="L7" s="498">
        <v>0</v>
      </c>
      <c r="M7" s="500">
        <v>42735</v>
      </c>
      <c r="N7" s="485"/>
      <c r="O7" s="485">
        <v>42387</v>
      </c>
      <c r="P7" s="485">
        <v>42387</v>
      </c>
      <c r="Q7" s="485">
        <v>42735</v>
      </c>
      <c r="R7" s="486" t="s">
        <v>22</v>
      </c>
      <c r="S7" s="487">
        <v>2116</v>
      </c>
      <c r="T7" s="485">
        <v>42384</v>
      </c>
      <c r="U7" s="486" t="s">
        <v>549</v>
      </c>
      <c r="V7" s="488" t="s">
        <v>1144</v>
      </c>
      <c r="W7" s="486">
        <v>2416</v>
      </c>
      <c r="X7" s="485">
        <v>42387</v>
      </c>
      <c r="Y7" s="485">
        <v>42387</v>
      </c>
      <c r="Z7" s="488" t="s">
        <v>1139</v>
      </c>
    </row>
    <row r="8" spans="1:27" ht="171.75" customHeight="1" x14ac:dyDescent="0.25">
      <c r="A8" s="383">
        <v>7</v>
      </c>
      <c r="B8" s="383">
        <v>6</v>
      </c>
      <c r="C8" s="384" t="s">
        <v>203</v>
      </c>
      <c r="D8" s="383" t="s">
        <v>18</v>
      </c>
      <c r="E8" s="385" t="s">
        <v>1145</v>
      </c>
      <c r="F8" s="383" t="s">
        <v>870</v>
      </c>
      <c r="G8" s="386">
        <v>830055049</v>
      </c>
      <c r="H8" s="386">
        <v>8</v>
      </c>
      <c r="I8" s="489" t="s">
        <v>871</v>
      </c>
      <c r="J8" s="392">
        <v>3129191</v>
      </c>
      <c r="K8" s="498">
        <v>2697000</v>
      </c>
      <c r="L8" s="498">
        <v>0</v>
      </c>
      <c r="M8" s="500" t="s">
        <v>110</v>
      </c>
      <c r="N8" s="485"/>
      <c r="O8" s="485">
        <v>42024</v>
      </c>
      <c r="P8" s="485">
        <v>42411</v>
      </c>
      <c r="Q8" s="485">
        <v>42470</v>
      </c>
      <c r="R8" s="488" t="s">
        <v>1146</v>
      </c>
      <c r="S8" s="487">
        <v>2516</v>
      </c>
      <c r="T8" s="485">
        <v>42387</v>
      </c>
      <c r="U8" s="486" t="s">
        <v>529</v>
      </c>
      <c r="V8" s="488" t="s">
        <v>530</v>
      </c>
      <c r="W8" s="486">
        <v>11816</v>
      </c>
      <c r="X8" s="485">
        <v>42398</v>
      </c>
      <c r="Y8" s="485">
        <v>42411</v>
      </c>
      <c r="Z8" s="488" t="s">
        <v>1147</v>
      </c>
    </row>
    <row r="9" spans="1:27" ht="63.75" x14ac:dyDescent="0.25">
      <c r="A9" s="501">
        <v>8</v>
      </c>
      <c r="B9" s="501">
        <v>2</v>
      </c>
      <c r="C9" s="502" t="s">
        <v>100</v>
      </c>
      <c r="D9" s="501" t="s">
        <v>545</v>
      </c>
      <c r="E9" s="503" t="s">
        <v>609</v>
      </c>
      <c r="F9" s="501" t="s">
        <v>1148</v>
      </c>
      <c r="G9" s="504">
        <v>860002400</v>
      </c>
      <c r="H9" s="504">
        <v>2</v>
      </c>
      <c r="I9" s="505" t="s">
        <v>1149</v>
      </c>
      <c r="J9" s="506" t="s">
        <v>1150</v>
      </c>
      <c r="K9" s="507">
        <v>1142509</v>
      </c>
      <c r="L9" s="507">
        <v>0</v>
      </c>
      <c r="M9" s="508" t="s">
        <v>1151</v>
      </c>
      <c r="N9" s="509"/>
      <c r="O9" s="509">
        <v>42409</v>
      </c>
      <c r="P9" s="509">
        <v>42500</v>
      </c>
      <c r="Q9" s="509">
        <v>42866</v>
      </c>
      <c r="R9" s="510" t="s">
        <v>22</v>
      </c>
      <c r="S9" s="511">
        <v>4916</v>
      </c>
      <c r="T9" s="509">
        <v>42405</v>
      </c>
      <c r="U9" s="510" t="s">
        <v>607</v>
      </c>
      <c r="V9" s="512" t="s">
        <v>608</v>
      </c>
      <c r="W9" s="510">
        <v>13316</v>
      </c>
      <c r="X9" s="509">
        <v>42410</v>
      </c>
      <c r="Y9" s="509">
        <v>42409</v>
      </c>
      <c r="Z9" s="512" t="s">
        <v>1139</v>
      </c>
    </row>
    <row r="10" spans="1:27" ht="76.5" x14ac:dyDescent="0.25">
      <c r="A10" s="501">
        <v>9</v>
      </c>
      <c r="B10" s="501">
        <v>3</v>
      </c>
      <c r="C10" s="502" t="s">
        <v>100</v>
      </c>
      <c r="D10" s="501" t="s">
        <v>545</v>
      </c>
      <c r="E10" s="503" t="s">
        <v>1152</v>
      </c>
      <c r="F10" s="501" t="s">
        <v>1153</v>
      </c>
      <c r="G10" s="504">
        <v>860505205</v>
      </c>
      <c r="H10" s="504">
        <v>1</v>
      </c>
      <c r="I10" s="505" t="s">
        <v>1154</v>
      </c>
      <c r="J10" s="506" t="s">
        <v>1155</v>
      </c>
      <c r="K10" s="507">
        <v>295800</v>
      </c>
      <c r="L10" s="507">
        <v>0</v>
      </c>
      <c r="M10" s="508">
        <v>42735</v>
      </c>
      <c r="N10" s="509"/>
      <c r="O10" s="509">
        <v>42409</v>
      </c>
      <c r="P10" s="509">
        <v>42433</v>
      </c>
      <c r="Q10" s="509">
        <v>42735</v>
      </c>
      <c r="R10" s="510" t="s">
        <v>22</v>
      </c>
      <c r="S10" s="511">
        <v>5416</v>
      </c>
      <c r="T10" s="509">
        <v>42405</v>
      </c>
      <c r="U10" s="510" t="s">
        <v>1156</v>
      </c>
      <c r="V10" s="512" t="s">
        <v>669</v>
      </c>
      <c r="W10" s="510">
        <v>13616</v>
      </c>
      <c r="X10" s="509">
        <v>42410</v>
      </c>
      <c r="Y10" s="509">
        <v>42409</v>
      </c>
      <c r="Z10" s="512" t="s">
        <v>1157</v>
      </c>
    </row>
    <row r="11" spans="1:27" ht="76.5" x14ac:dyDescent="0.25">
      <c r="A11" s="501">
        <v>10</v>
      </c>
      <c r="B11" s="501">
        <v>4</v>
      </c>
      <c r="C11" s="502" t="s">
        <v>100</v>
      </c>
      <c r="D11" s="501" t="s">
        <v>545</v>
      </c>
      <c r="E11" s="503" t="s">
        <v>1158</v>
      </c>
      <c r="F11" s="501" t="s">
        <v>1153</v>
      </c>
      <c r="G11" s="504">
        <v>860505205</v>
      </c>
      <c r="H11" s="504">
        <v>1</v>
      </c>
      <c r="I11" s="505" t="s">
        <v>1154</v>
      </c>
      <c r="J11" s="506" t="s">
        <v>1155</v>
      </c>
      <c r="K11" s="507">
        <v>678600</v>
      </c>
      <c r="L11" s="507">
        <v>0</v>
      </c>
      <c r="M11" s="508">
        <v>42735</v>
      </c>
      <c r="N11" s="509"/>
      <c r="O11" s="509">
        <v>42409</v>
      </c>
      <c r="P11" s="509">
        <v>42433</v>
      </c>
      <c r="Q11" s="509">
        <v>42735</v>
      </c>
      <c r="R11" s="510" t="s">
        <v>22</v>
      </c>
      <c r="S11" s="511">
        <v>4816</v>
      </c>
      <c r="T11" s="509">
        <v>42405</v>
      </c>
      <c r="U11" s="510" t="s">
        <v>1156</v>
      </c>
      <c r="V11" s="512" t="s">
        <v>669</v>
      </c>
      <c r="W11" s="510">
        <v>13716</v>
      </c>
      <c r="X11" s="509">
        <v>42410</v>
      </c>
      <c r="Y11" s="509">
        <v>42409</v>
      </c>
      <c r="Z11" s="512" t="s">
        <v>1157</v>
      </c>
    </row>
    <row r="12" spans="1:27" ht="76.5" x14ac:dyDescent="0.25">
      <c r="A12" s="501">
        <v>11</v>
      </c>
      <c r="B12" s="501">
        <v>5</v>
      </c>
      <c r="C12" s="502" t="s">
        <v>100</v>
      </c>
      <c r="D12" s="501" t="s">
        <v>545</v>
      </c>
      <c r="E12" s="503" t="s">
        <v>1159</v>
      </c>
      <c r="F12" s="501" t="s">
        <v>1160</v>
      </c>
      <c r="G12" s="504">
        <v>800197239</v>
      </c>
      <c r="H12" s="504">
        <v>0</v>
      </c>
      <c r="I12" s="505" t="s">
        <v>1161</v>
      </c>
      <c r="J12" s="506" t="s">
        <v>1162</v>
      </c>
      <c r="K12" s="507">
        <v>899719</v>
      </c>
      <c r="L12" s="507">
        <v>0</v>
      </c>
      <c r="M12" s="508">
        <v>42735</v>
      </c>
      <c r="N12" s="509"/>
      <c r="O12" s="509">
        <v>42409</v>
      </c>
      <c r="P12" s="509">
        <v>42433</v>
      </c>
      <c r="Q12" s="509">
        <v>42735</v>
      </c>
      <c r="R12" s="510" t="s">
        <v>22</v>
      </c>
      <c r="S12" s="511">
        <v>5516</v>
      </c>
      <c r="T12" s="509">
        <v>42405</v>
      </c>
      <c r="U12" s="510" t="s">
        <v>1156</v>
      </c>
      <c r="V12" s="512" t="s">
        <v>669</v>
      </c>
      <c r="W12" s="510">
        <v>13816</v>
      </c>
      <c r="X12" s="509">
        <v>42410</v>
      </c>
      <c r="Y12" s="509">
        <v>42409</v>
      </c>
      <c r="Z12" s="512" t="s">
        <v>1157</v>
      </c>
    </row>
    <row r="13" spans="1:27" ht="76.5" x14ac:dyDescent="0.25">
      <c r="A13" s="501">
        <v>12</v>
      </c>
      <c r="B13" s="501">
        <v>6</v>
      </c>
      <c r="C13" s="502" t="s">
        <v>100</v>
      </c>
      <c r="D13" s="501" t="s">
        <v>545</v>
      </c>
      <c r="E13" s="503" t="s">
        <v>1163</v>
      </c>
      <c r="F13" s="501" t="s">
        <v>1160</v>
      </c>
      <c r="G13" s="504">
        <v>800197239</v>
      </c>
      <c r="H13" s="504">
        <v>0</v>
      </c>
      <c r="I13" s="505" t="s">
        <v>1161</v>
      </c>
      <c r="J13" s="506" t="s">
        <v>1162</v>
      </c>
      <c r="K13" s="507">
        <v>1702088</v>
      </c>
      <c r="L13" s="507">
        <v>0</v>
      </c>
      <c r="M13" s="508">
        <v>42735</v>
      </c>
      <c r="N13" s="509"/>
      <c r="O13" s="509">
        <v>42409</v>
      </c>
      <c r="P13" s="509">
        <v>42433</v>
      </c>
      <c r="Q13" s="509">
        <v>42735</v>
      </c>
      <c r="R13" s="510" t="s">
        <v>22</v>
      </c>
      <c r="S13" s="511">
        <v>4716</v>
      </c>
      <c r="T13" s="509">
        <v>42405</v>
      </c>
      <c r="U13" s="510" t="s">
        <v>1156</v>
      </c>
      <c r="V13" s="512" t="s">
        <v>669</v>
      </c>
      <c r="W13" s="510">
        <v>13916</v>
      </c>
      <c r="X13" s="509">
        <v>42410</v>
      </c>
      <c r="Y13" s="509">
        <v>42409</v>
      </c>
      <c r="Z13" s="512" t="s">
        <v>1157</v>
      </c>
    </row>
    <row r="14" spans="1:27" ht="177" customHeight="1" x14ac:dyDescent="0.25">
      <c r="A14" s="501">
        <v>13</v>
      </c>
      <c r="B14" s="501">
        <v>7</v>
      </c>
      <c r="C14" s="502" t="s">
        <v>203</v>
      </c>
      <c r="D14" s="501" t="s">
        <v>69</v>
      </c>
      <c r="E14" s="503" t="s">
        <v>1164</v>
      </c>
      <c r="F14" s="501" t="s">
        <v>1032</v>
      </c>
      <c r="G14" s="504">
        <v>900542932</v>
      </c>
      <c r="H14" s="504">
        <v>1</v>
      </c>
      <c r="I14" s="505" t="s">
        <v>1033</v>
      </c>
      <c r="J14" s="506">
        <v>3114381</v>
      </c>
      <c r="K14" s="507">
        <v>5000000</v>
      </c>
      <c r="L14" s="507">
        <v>0</v>
      </c>
      <c r="M14" s="508">
        <v>42735</v>
      </c>
      <c r="N14" s="509"/>
      <c r="O14" s="509">
        <v>42412</v>
      </c>
      <c r="P14" s="509">
        <v>42415</v>
      </c>
      <c r="Q14" s="509">
        <v>42735</v>
      </c>
      <c r="R14" s="512" t="s">
        <v>1165</v>
      </c>
      <c r="S14" s="511">
        <v>2416</v>
      </c>
      <c r="T14" s="509">
        <v>42387</v>
      </c>
      <c r="U14" s="510" t="s">
        <v>1035</v>
      </c>
      <c r="V14" s="512" t="s">
        <v>1166</v>
      </c>
      <c r="W14" s="510">
        <v>14916</v>
      </c>
      <c r="X14" s="509">
        <v>42415</v>
      </c>
      <c r="Y14" s="509">
        <v>42424</v>
      </c>
      <c r="Z14" s="512" t="s">
        <v>1139</v>
      </c>
    </row>
    <row r="15" spans="1:27" ht="223.5" customHeight="1" x14ac:dyDescent="0.25">
      <c r="A15" s="501">
        <v>14</v>
      </c>
      <c r="B15" s="501">
        <v>8</v>
      </c>
      <c r="C15" s="502" t="s">
        <v>203</v>
      </c>
      <c r="D15" s="501" t="s">
        <v>18</v>
      </c>
      <c r="E15" s="503" t="s">
        <v>1167</v>
      </c>
      <c r="F15" s="501" t="s">
        <v>976</v>
      </c>
      <c r="G15" s="504">
        <v>800225235</v>
      </c>
      <c r="H15" s="504">
        <v>2</v>
      </c>
      <c r="I15" s="505" t="s">
        <v>977</v>
      </c>
      <c r="J15" s="506">
        <v>3178277</v>
      </c>
      <c r="K15" s="507">
        <v>67754730</v>
      </c>
      <c r="L15" s="507">
        <v>0</v>
      </c>
      <c r="M15" s="508">
        <v>42825</v>
      </c>
      <c r="N15" s="509"/>
      <c r="O15" s="509">
        <v>42422</v>
      </c>
      <c r="P15" s="509">
        <v>42423</v>
      </c>
      <c r="Q15" s="509">
        <v>42825</v>
      </c>
      <c r="R15" s="512" t="s">
        <v>1168</v>
      </c>
      <c r="S15" s="511">
        <v>6116</v>
      </c>
      <c r="T15" s="509">
        <v>42419</v>
      </c>
      <c r="U15" s="510" t="s">
        <v>823</v>
      </c>
      <c r="V15" s="512" t="s">
        <v>824</v>
      </c>
      <c r="W15" s="510">
        <v>15516</v>
      </c>
      <c r="X15" s="509">
        <v>42423</v>
      </c>
      <c r="Y15" s="509">
        <v>42430</v>
      </c>
      <c r="Z15" s="512" t="s">
        <v>213</v>
      </c>
      <c r="AA15" s="643" t="s">
        <v>1169</v>
      </c>
    </row>
    <row r="16" spans="1:27" ht="208.5" customHeight="1" x14ac:dyDescent="0.25">
      <c r="A16" s="501">
        <v>15</v>
      </c>
      <c r="B16" s="501">
        <v>1</v>
      </c>
      <c r="C16" s="502" t="s">
        <v>68</v>
      </c>
      <c r="D16" s="501" t="s">
        <v>69</v>
      </c>
      <c r="E16" s="503" t="s">
        <v>1170</v>
      </c>
      <c r="F16" s="501" t="s">
        <v>1171</v>
      </c>
      <c r="G16" s="504">
        <v>830084433</v>
      </c>
      <c r="H16" s="504">
        <v>7</v>
      </c>
      <c r="I16" s="505" t="s">
        <v>1172</v>
      </c>
      <c r="J16" s="506">
        <v>3790300</v>
      </c>
      <c r="K16" s="507">
        <v>684400</v>
      </c>
      <c r="L16" s="507">
        <v>273760</v>
      </c>
      <c r="M16" s="508" t="s">
        <v>1173</v>
      </c>
      <c r="N16" s="509"/>
      <c r="O16" s="509">
        <v>42425</v>
      </c>
      <c r="P16" s="509">
        <v>42437</v>
      </c>
      <c r="Q16" s="509"/>
      <c r="R16" s="512" t="s">
        <v>1174</v>
      </c>
      <c r="S16" s="511">
        <v>4616</v>
      </c>
      <c r="T16" s="509">
        <v>42404</v>
      </c>
      <c r="U16" s="510" t="s">
        <v>597</v>
      </c>
      <c r="V16" s="512" t="s">
        <v>598</v>
      </c>
      <c r="W16" s="510">
        <v>20316</v>
      </c>
      <c r="X16" s="509">
        <v>42425</v>
      </c>
      <c r="Y16" s="509">
        <v>42430</v>
      </c>
      <c r="Z16" s="512" t="s">
        <v>619</v>
      </c>
    </row>
    <row r="17" spans="1:26" ht="89.25" customHeight="1" x14ac:dyDescent="0.25">
      <c r="A17" s="513">
        <v>16</v>
      </c>
      <c r="B17" s="513">
        <v>9</v>
      </c>
      <c r="C17" s="514" t="s">
        <v>203</v>
      </c>
      <c r="D17" s="513" t="s">
        <v>545</v>
      </c>
      <c r="E17" s="515" t="s">
        <v>1175</v>
      </c>
      <c r="F17" s="513" t="s">
        <v>1176</v>
      </c>
      <c r="G17" s="516">
        <v>900775607</v>
      </c>
      <c r="H17" s="516">
        <v>0</v>
      </c>
      <c r="I17" s="517" t="s">
        <v>1177</v>
      </c>
      <c r="J17" s="518">
        <v>7483452</v>
      </c>
      <c r="K17" s="519">
        <v>10439999</v>
      </c>
      <c r="L17" s="519">
        <v>4639999</v>
      </c>
      <c r="M17" s="520">
        <v>42735</v>
      </c>
      <c r="N17" s="521"/>
      <c r="O17" s="521">
        <v>42438</v>
      </c>
      <c r="P17" s="521">
        <v>42488</v>
      </c>
      <c r="Q17" s="521">
        <v>42735</v>
      </c>
      <c r="R17" s="522" t="s">
        <v>22</v>
      </c>
      <c r="S17" s="523">
        <v>6816</v>
      </c>
      <c r="T17" s="521">
        <v>42436</v>
      </c>
      <c r="U17" s="522" t="s">
        <v>1020</v>
      </c>
      <c r="V17" s="524" t="s">
        <v>1178</v>
      </c>
      <c r="W17" s="522">
        <v>22716</v>
      </c>
      <c r="X17" s="521">
        <v>42439</v>
      </c>
      <c r="Y17" s="521">
        <v>42438</v>
      </c>
      <c r="Z17" s="524" t="s">
        <v>213</v>
      </c>
    </row>
    <row r="18" spans="1:26" ht="168.75" customHeight="1" x14ac:dyDescent="0.25">
      <c r="A18" s="513">
        <v>17</v>
      </c>
      <c r="B18" s="513">
        <v>10</v>
      </c>
      <c r="C18" s="514" t="s">
        <v>203</v>
      </c>
      <c r="D18" s="513" t="s">
        <v>69</v>
      </c>
      <c r="E18" s="515" t="s">
        <v>1179</v>
      </c>
      <c r="F18" s="513" t="s">
        <v>1180</v>
      </c>
      <c r="G18" s="516">
        <v>830077560</v>
      </c>
      <c r="H18" s="516">
        <v>5</v>
      </c>
      <c r="I18" s="517" t="s">
        <v>1181</v>
      </c>
      <c r="J18" s="518">
        <v>7044767</v>
      </c>
      <c r="K18" s="519">
        <v>19000000</v>
      </c>
      <c r="L18" s="519">
        <v>0</v>
      </c>
      <c r="M18" s="520">
        <v>42735</v>
      </c>
      <c r="N18" s="521"/>
      <c r="O18" s="521">
        <v>42444</v>
      </c>
      <c r="P18" s="521">
        <v>42459</v>
      </c>
      <c r="Q18" s="521">
        <v>42735</v>
      </c>
      <c r="R18" s="524" t="s">
        <v>1182</v>
      </c>
      <c r="S18" s="523">
        <v>4616</v>
      </c>
      <c r="T18" s="521">
        <v>42404</v>
      </c>
      <c r="U18" s="522" t="s">
        <v>597</v>
      </c>
      <c r="V18" s="524" t="s">
        <v>598</v>
      </c>
      <c r="W18" s="522">
        <v>23416</v>
      </c>
      <c r="X18" s="521">
        <v>42446</v>
      </c>
      <c r="Y18" s="521">
        <v>42447</v>
      </c>
      <c r="Z18" s="524" t="s">
        <v>1157</v>
      </c>
    </row>
    <row r="19" spans="1:26" ht="85.5" customHeight="1" x14ac:dyDescent="0.25">
      <c r="A19" s="513">
        <v>18</v>
      </c>
      <c r="B19" s="513">
        <v>11</v>
      </c>
      <c r="C19" s="514" t="s">
        <v>203</v>
      </c>
      <c r="D19" s="513" t="s">
        <v>18</v>
      </c>
      <c r="E19" s="515" t="s">
        <v>531</v>
      </c>
      <c r="F19" s="513" t="s">
        <v>1183</v>
      </c>
      <c r="G19" s="516">
        <v>1023886862</v>
      </c>
      <c r="H19" s="516"/>
      <c r="I19" s="517" t="s">
        <v>1184</v>
      </c>
      <c r="J19" s="518">
        <v>4636013</v>
      </c>
      <c r="K19" s="519">
        <v>12934979</v>
      </c>
      <c r="L19" s="519">
        <v>0</v>
      </c>
      <c r="M19" s="520">
        <v>42735</v>
      </c>
      <c r="N19" s="519"/>
      <c r="O19" s="521">
        <v>42444</v>
      </c>
      <c r="P19" s="521">
        <v>42445</v>
      </c>
      <c r="Q19" s="521">
        <v>42735</v>
      </c>
      <c r="R19" s="522" t="s">
        <v>22</v>
      </c>
      <c r="S19" s="523">
        <v>5916</v>
      </c>
      <c r="T19" s="521">
        <v>42418</v>
      </c>
      <c r="U19" s="522" t="s">
        <v>529</v>
      </c>
      <c r="V19" s="524" t="s">
        <v>530</v>
      </c>
      <c r="W19" s="522">
        <v>23216</v>
      </c>
      <c r="X19" s="521">
        <v>42444</v>
      </c>
      <c r="Y19" s="521">
        <v>42447</v>
      </c>
      <c r="Z19" s="524" t="s">
        <v>1139</v>
      </c>
    </row>
    <row r="20" spans="1:26" ht="150" x14ac:dyDescent="0.25">
      <c r="A20" s="537">
        <v>19</v>
      </c>
      <c r="B20" s="537">
        <v>12</v>
      </c>
      <c r="C20" s="538" t="s">
        <v>203</v>
      </c>
      <c r="D20" s="537" t="s">
        <v>18</v>
      </c>
      <c r="E20" s="539" t="s">
        <v>963</v>
      </c>
      <c r="F20" s="537" t="s">
        <v>964</v>
      </c>
      <c r="G20" s="540">
        <v>800063563</v>
      </c>
      <c r="H20" s="540">
        <v>7</v>
      </c>
      <c r="I20" s="541" t="s">
        <v>965</v>
      </c>
      <c r="J20" s="542">
        <v>4446336</v>
      </c>
      <c r="K20" s="543">
        <v>45936000</v>
      </c>
      <c r="L20" s="543">
        <v>0</v>
      </c>
      <c r="M20" s="544" t="s">
        <v>238</v>
      </c>
      <c r="N20" s="543"/>
      <c r="O20" s="545">
        <v>42451</v>
      </c>
      <c r="P20" s="545">
        <v>42467</v>
      </c>
      <c r="Q20" s="545">
        <v>42649</v>
      </c>
      <c r="R20" s="546" t="s">
        <v>1185</v>
      </c>
      <c r="S20" s="525">
        <v>6416</v>
      </c>
      <c r="T20" s="545">
        <v>42431</v>
      </c>
      <c r="U20" s="526" t="s">
        <v>730</v>
      </c>
      <c r="V20" s="527" t="s">
        <v>731</v>
      </c>
      <c r="W20" s="526">
        <v>23716</v>
      </c>
      <c r="X20" s="545">
        <v>42451</v>
      </c>
      <c r="Y20" s="545">
        <v>42473</v>
      </c>
      <c r="Z20" s="546" t="s">
        <v>233</v>
      </c>
    </row>
    <row r="21" spans="1:26" ht="195" x14ac:dyDescent="0.25">
      <c r="A21" s="528">
        <v>20</v>
      </c>
      <c r="B21" s="528">
        <v>2</v>
      </c>
      <c r="C21" s="529" t="s">
        <v>68</v>
      </c>
      <c r="D21" s="528" t="s">
        <v>69</v>
      </c>
      <c r="E21" s="530" t="s">
        <v>1186</v>
      </c>
      <c r="F21" s="528" t="s">
        <v>1171</v>
      </c>
      <c r="G21" s="531">
        <v>830084433</v>
      </c>
      <c r="H21" s="531">
        <v>7</v>
      </c>
      <c r="I21" s="532" t="s">
        <v>1172</v>
      </c>
      <c r="J21" s="533">
        <v>3790300</v>
      </c>
      <c r="K21" s="547">
        <v>2610000</v>
      </c>
      <c r="L21" s="547">
        <v>0</v>
      </c>
      <c r="M21" s="536" t="s">
        <v>1173</v>
      </c>
      <c r="N21" s="535"/>
      <c r="O21" s="548">
        <v>42473</v>
      </c>
      <c r="P21" s="548">
        <v>42487</v>
      </c>
      <c r="Q21" s="548">
        <v>42534</v>
      </c>
      <c r="R21" s="534" t="s">
        <v>1187</v>
      </c>
      <c r="S21" s="535">
        <v>7516</v>
      </c>
      <c r="T21" s="548">
        <v>42452</v>
      </c>
      <c r="U21" s="535" t="s">
        <v>597</v>
      </c>
      <c r="V21" s="534" t="s">
        <v>598</v>
      </c>
      <c r="W21" s="535">
        <v>34416</v>
      </c>
      <c r="X21" s="548">
        <v>42475</v>
      </c>
      <c r="Y21" s="548">
        <v>42478</v>
      </c>
      <c r="Z21" s="534" t="s">
        <v>619</v>
      </c>
    </row>
    <row r="22" spans="1:26" ht="165" x14ac:dyDescent="0.25">
      <c r="A22" s="528">
        <v>21</v>
      </c>
      <c r="B22" s="528">
        <v>13</v>
      </c>
      <c r="C22" s="529" t="s">
        <v>203</v>
      </c>
      <c r="D22" s="528" t="s">
        <v>18</v>
      </c>
      <c r="E22" s="530" t="s">
        <v>1188</v>
      </c>
      <c r="F22" s="528" t="s">
        <v>923</v>
      </c>
      <c r="G22" s="531">
        <v>860012336</v>
      </c>
      <c r="H22" s="531">
        <v>1</v>
      </c>
      <c r="I22" s="532" t="s">
        <v>924</v>
      </c>
      <c r="J22" s="533">
        <v>6382919</v>
      </c>
      <c r="K22" s="547">
        <v>7907250</v>
      </c>
      <c r="L22" s="547">
        <v>0</v>
      </c>
      <c r="M22" s="536" t="s">
        <v>1016</v>
      </c>
      <c r="N22" s="535"/>
      <c r="O22" s="548">
        <v>42482</v>
      </c>
      <c r="P22" s="548">
        <v>42492</v>
      </c>
      <c r="Q22" s="548">
        <v>42856</v>
      </c>
      <c r="R22" s="534" t="s">
        <v>1189</v>
      </c>
      <c r="S22" s="535">
        <v>7416</v>
      </c>
      <c r="T22" s="548">
        <v>42452</v>
      </c>
      <c r="U22" s="535" t="s">
        <v>658</v>
      </c>
      <c r="V22" s="534" t="s">
        <v>659</v>
      </c>
      <c r="W22" s="535">
        <v>39916</v>
      </c>
      <c r="X22" s="558">
        <v>42486</v>
      </c>
      <c r="Y22" s="548">
        <v>42501</v>
      </c>
      <c r="Z22" s="534" t="s">
        <v>753</v>
      </c>
    </row>
    <row r="23" spans="1:26" ht="165" x14ac:dyDescent="0.25">
      <c r="A23" s="559">
        <v>22</v>
      </c>
      <c r="B23" s="559">
        <v>14</v>
      </c>
      <c r="C23" s="560" t="s">
        <v>203</v>
      </c>
      <c r="D23" s="559" t="s">
        <v>18</v>
      </c>
      <c r="E23" s="561" t="s">
        <v>1190</v>
      </c>
      <c r="F23" s="559" t="s">
        <v>984</v>
      </c>
      <c r="G23" s="562">
        <v>900173404</v>
      </c>
      <c r="H23" s="562">
        <v>9</v>
      </c>
      <c r="I23" s="563" t="s">
        <v>985</v>
      </c>
      <c r="J23" s="564">
        <v>6117070</v>
      </c>
      <c r="K23" s="565">
        <v>48685200</v>
      </c>
      <c r="L23" s="565">
        <v>0</v>
      </c>
      <c r="M23" s="566">
        <v>42735</v>
      </c>
      <c r="N23" s="567"/>
      <c r="O23" s="568">
        <v>42486</v>
      </c>
      <c r="P23" s="548">
        <v>42493</v>
      </c>
      <c r="Q23" s="568">
        <v>42735</v>
      </c>
      <c r="R23" s="569" t="s">
        <v>1191</v>
      </c>
      <c r="S23" s="567">
        <v>7316</v>
      </c>
      <c r="T23" s="568">
        <v>42446</v>
      </c>
      <c r="U23" s="567" t="s">
        <v>823</v>
      </c>
      <c r="V23" s="569" t="s">
        <v>824</v>
      </c>
      <c r="W23" s="567">
        <v>40016</v>
      </c>
      <c r="X23" s="570">
        <v>42487</v>
      </c>
      <c r="Y23" s="548">
        <v>42521</v>
      </c>
      <c r="Z23" s="569" t="s">
        <v>1157</v>
      </c>
    </row>
    <row r="24" spans="1:26" ht="150" x14ac:dyDescent="0.25">
      <c r="A24" s="550">
        <v>23</v>
      </c>
      <c r="B24" s="550">
        <v>15</v>
      </c>
      <c r="C24" s="549" t="s">
        <v>203</v>
      </c>
      <c r="D24" s="550" t="s">
        <v>18</v>
      </c>
      <c r="E24" s="551" t="s">
        <v>1192</v>
      </c>
      <c r="F24" s="550" t="s">
        <v>934</v>
      </c>
      <c r="G24" s="552">
        <v>800252836</v>
      </c>
      <c r="H24" s="552">
        <v>3</v>
      </c>
      <c r="I24" s="553" t="s">
        <v>935</v>
      </c>
      <c r="J24" s="554">
        <v>2226949</v>
      </c>
      <c r="K24" s="556">
        <v>36382240</v>
      </c>
      <c r="L24" s="556">
        <v>0</v>
      </c>
      <c r="M24" s="557">
        <v>42735</v>
      </c>
      <c r="N24" s="571"/>
      <c r="O24" s="572">
        <v>42493</v>
      </c>
      <c r="P24" s="572">
        <v>42507</v>
      </c>
      <c r="Q24" s="557">
        <v>42735</v>
      </c>
      <c r="R24" s="555" t="s">
        <v>1193</v>
      </c>
      <c r="S24" s="571">
        <v>8316</v>
      </c>
      <c r="T24" s="572">
        <v>210416</v>
      </c>
      <c r="U24" s="571" t="s">
        <v>823</v>
      </c>
      <c r="V24" s="555" t="s">
        <v>824</v>
      </c>
      <c r="W24" s="571">
        <v>40216</v>
      </c>
      <c r="X24" s="572">
        <v>42494</v>
      </c>
      <c r="Y24" s="572">
        <v>42521</v>
      </c>
      <c r="Z24" s="555" t="s">
        <v>213</v>
      </c>
    </row>
    <row r="25" spans="1:26" ht="150" x14ac:dyDescent="0.25">
      <c r="A25" s="550">
        <v>24</v>
      </c>
      <c r="B25" s="550">
        <v>3</v>
      </c>
      <c r="C25" s="549" t="s">
        <v>68</v>
      </c>
      <c r="D25" s="550" t="s">
        <v>69</v>
      </c>
      <c r="E25" s="551" t="s">
        <v>1194</v>
      </c>
      <c r="F25" s="550" t="s">
        <v>1195</v>
      </c>
      <c r="G25" s="552">
        <v>830032436</v>
      </c>
      <c r="H25" s="552">
        <v>6</v>
      </c>
      <c r="I25" s="553" t="s">
        <v>1196</v>
      </c>
      <c r="J25" s="554">
        <v>3462001</v>
      </c>
      <c r="K25" s="556">
        <v>4006222</v>
      </c>
      <c r="L25" s="556">
        <v>0</v>
      </c>
      <c r="M25" s="557" t="s">
        <v>940</v>
      </c>
      <c r="N25" s="571"/>
      <c r="O25" s="572">
        <v>42502</v>
      </c>
      <c r="P25" s="572">
        <v>42514</v>
      </c>
      <c r="Q25" s="557">
        <v>42559</v>
      </c>
      <c r="R25" s="555" t="s">
        <v>1197</v>
      </c>
      <c r="S25" s="571">
        <v>8716</v>
      </c>
      <c r="T25" s="572">
        <v>42506</v>
      </c>
      <c r="U25" s="571" t="s">
        <v>1198</v>
      </c>
      <c r="V25" s="555" t="s">
        <v>1199</v>
      </c>
      <c r="W25" s="571">
        <v>42116</v>
      </c>
      <c r="X25" s="572">
        <v>42506</v>
      </c>
      <c r="Y25" s="572">
        <v>42506</v>
      </c>
      <c r="Z25" s="555" t="s">
        <v>1157</v>
      </c>
    </row>
    <row r="26" spans="1:26" ht="63.75" x14ac:dyDescent="0.25">
      <c r="A26" s="550">
        <v>25</v>
      </c>
      <c r="B26" s="550">
        <v>4</v>
      </c>
      <c r="C26" s="549" t="s">
        <v>68</v>
      </c>
      <c r="D26" s="550" t="s">
        <v>545</v>
      </c>
      <c r="E26" s="551" t="s">
        <v>1200</v>
      </c>
      <c r="F26" s="550" t="s">
        <v>1201</v>
      </c>
      <c r="G26" s="552">
        <v>900632517</v>
      </c>
      <c r="H26" s="552"/>
      <c r="I26" s="553" t="s">
        <v>1202</v>
      </c>
      <c r="J26" s="554">
        <v>4634209</v>
      </c>
      <c r="K26" s="556">
        <v>6261513</v>
      </c>
      <c r="L26" s="556">
        <v>0</v>
      </c>
      <c r="M26" s="557">
        <v>42551</v>
      </c>
      <c r="N26" s="571"/>
      <c r="O26" s="572">
        <v>42502</v>
      </c>
      <c r="P26" s="572">
        <v>42503</v>
      </c>
      <c r="Q26" s="557">
        <v>42551</v>
      </c>
      <c r="R26" s="555" t="s">
        <v>22</v>
      </c>
      <c r="S26" s="571">
        <v>8416</v>
      </c>
      <c r="T26" s="572">
        <v>42496</v>
      </c>
      <c r="U26" s="571" t="s">
        <v>625</v>
      </c>
      <c r="V26" s="555" t="s">
        <v>1203</v>
      </c>
      <c r="W26" s="571">
        <v>41616</v>
      </c>
      <c r="X26" s="572">
        <v>42503</v>
      </c>
      <c r="Y26" s="572">
        <v>42502</v>
      </c>
      <c r="Z26" s="555" t="s">
        <v>1139</v>
      </c>
    </row>
    <row r="27" spans="1:26" ht="60" x14ac:dyDescent="0.25">
      <c r="A27" s="550">
        <v>26</v>
      </c>
      <c r="B27" s="550">
        <v>1</v>
      </c>
      <c r="C27" s="549" t="s">
        <v>132</v>
      </c>
      <c r="D27" s="550" t="s">
        <v>18</v>
      </c>
      <c r="E27" s="551" t="s">
        <v>926</v>
      </c>
      <c r="F27" s="550" t="s">
        <v>540</v>
      </c>
      <c r="G27" s="552">
        <v>900105860</v>
      </c>
      <c r="H27" s="552">
        <v>4</v>
      </c>
      <c r="I27" s="553" t="s">
        <v>541</v>
      </c>
      <c r="J27" s="554">
        <v>4397070</v>
      </c>
      <c r="K27" s="556">
        <v>50157540</v>
      </c>
      <c r="L27" s="556">
        <v>0</v>
      </c>
      <c r="M27" s="557">
        <v>42719</v>
      </c>
      <c r="N27" s="571"/>
      <c r="O27" s="572">
        <v>42513</v>
      </c>
      <c r="P27" s="572">
        <v>42515</v>
      </c>
      <c r="Q27" s="557">
        <v>42719</v>
      </c>
      <c r="R27" s="555" t="s">
        <v>22</v>
      </c>
      <c r="S27" s="571">
        <v>9016</v>
      </c>
      <c r="T27" s="572">
        <v>42508</v>
      </c>
      <c r="U27" s="571" t="s">
        <v>542</v>
      </c>
      <c r="V27" s="555" t="s">
        <v>1002</v>
      </c>
      <c r="W27" s="571">
        <v>42416</v>
      </c>
      <c r="X27" s="572">
        <v>42514</v>
      </c>
      <c r="Y27" s="572">
        <v>42534</v>
      </c>
      <c r="Z27" s="555" t="s">
        <v>1139</v>
      </c>
    </row>
    <row r="28" spans="1:26" ht="150" x14ac:dyDescent="0.25">
      <c r="A28" s="573">
        <v>27</v>
      </c>
      <c r="B28" s="573">
        <v>16</v>
      </c>
      <c r="C28" s="574" t="s">
        <v>203</v>
      </c>
      <c r="D28" s="573" t="s">
        <v>69</v>
      </c>
      <c r="E28" s="575" t="s">
        <v>1204</v>
      </c>
      <c r="F28" s="573" t="s">
        <v>1205</v>
      </c>
      <c r="G28" s="576">
        <v>900455610</v>
      </c>
      <c r="H28" s="576">
        <v>0</v>
      </c>
      <c r="I28" s="577" t="s">
        <v>1206</v>
      </c>
      <c r="J28" s="583">
        <v>4695988</v>
      </c>
      <c r="K28" s="578">
        <v>3404844</v>
      </c>
      <c r="L28" s="578">
        <v>0</v>
      </c>
      <c r="M28" s="579">
        <v>42643</v>
      </c>
      <c r="N28" s="580"/>
      <c r="O28" s="581">
        <v>42528</v>
      </c>
      <c r="P28" s="581">
        <v>42541</v>
      </c>
      <c r="Q28" s="579">
        <v>42643</v>
      </c>
      <c r="R28" s="582" t="s">
        <v>1207</v>
      </c>
      <c r="S28" s="580">
        <v>8816</v>
      </c>
      <c r="T28" s="581">
        <v>42507</v>
      </c>
      <c r="U28" s="580" t="s">
        <v>563</v>
      </c>
      <c r="V28" s="582" t="s">
        <v>564</v>
      </c>
      <c r="W28" s="580">
        <v>48516</v>
      </c>
      <c r="X28" s="581">
        <v>42530</v>
      </c>
      <c r="Y28" s="581">
        <v>42534</v>
      </c>
      <c r="Z28" s="582" t="s">
        <v>1157</v>
      </c>
    </row>
    <row r="29" spans="1:26" ht="150" x14ac:dyDescent="0.25">
      <c r="A29" s="573">
        <v>28</v>
      </c>
      <c r="B29" s="573">
        <v>7</v>
      </c>
      <c r="C29" s="574" t="s">
        <v>100</v>
      </c>
      <c r="D29" s="573" t="s">
        <v>69</v>
      </c>
      <c r="E29" s="575" t="s">
        <v>1208</v>
      </c>
      <c r="F29" s="573" t="s">
        <v>1209</v>
      </c>
      <c r="G29" s="576">
        <v>860007336</v>
      </c>
      <c r="H29" s="576">
        <v>1</v>
      </c>
      <c r="I29" s="577" t="s">
        <v>1210</v>
      </c>
      <c r="J29" s="583">
        <v>7565632</v>
      </c>
      <c r="K29" s="578">
        <v>2320000</v>
      </c>
      <c r="L29" s="578">
        <v>0</v>
      </c>
      <c r="M29" s="581">
        <v>42551</v>
      </c>
      <c r="N29" s="580"/>
      <c r="O29" s="581">
        <v>42528</v>
      </c>
      <c r="P29" s="581">
        <v>42541</v>
      </c>
      <c r="Q29" s="581">
        <v>42551</v>
      </c>
      <c r="R29" s="582" t="s">
        <v>1211</v>
      </c>
      <c r="S29" s="580">
        <v>8916</v>
      </c>
      <c r="T29" s="581">
        <v>42507</v>
      </c>
      <c r="U29" s="580" t="s">
        <v>563</v>
      </c>
      <c r="V29" s="582" t="s">
        <v>564</v>
      </c>
      <c r="W29" s="580">
        <v>48416</v>
      </c>
      <c r="X29" s="581">
        <v>42530</v>
      </c>
      <c r="Y29" s="581">
        <v>42534</v>
      </c>
      <c r="Z29" s="582" t="s">
        <v>1157</v>
      </c>
    </row>
    <row r="30" spans="1:26" ht="135" x14ac:dyDescent="0.25">
      <c r="A30" s="573">
        <v>29</v>
      </c>
      <c r="B30" s="573">
        <v>17</v>
      </c>
      <c r="C30" s="574" t="s">
        <v>203</v>
      </c>
      <c r="D30" s="573" t="s">
        <v>69</v>
      </c>
      <c r="E30" s="575" t="s">
        <v>1212</v>
      </c>
      <c r="F30" s="573" t="s">
        <v>1213</v>
      </c>
      <c r="G30" s="576">
        <v>80219384</v>
      </c>
      <c r="H30" s="576"/>
      <c r="I30" s="577" t="s">
        <v>1214</v>
      </c>
      <c r="J30" s="583">
        <v>3115705390</v>
      </c>
      <c r="K30" s="578">
        <v>7450000</v>
      </c>
      <c r="L30" s="578">
        <v>0</v>
      </c>
      <c r="M30" s="581">
        <v>42704</v>
      </c>
      <c r="N30" s="580"/>
      <c r="O30" s="581">
        <v>42531</v>
      </c>
      <c r="P30" s="581">
        <v>42544</v>
      </c>
      <c r="Q30" s="581">
        <v>42704</v>
      </c>
      <c r="R30" s="582" t="s">
        <v>1215</v>
      </c>
      <c r="S30" s="580">
        <v>9216</v>
      </c>
      <c r="T30" s="581">
        <v>42510</v>
      </c>
      <c r="U30" s="580" t="s">
        <v>563</v>
      </c>
      <c r="V30" s="582" t="s">
        <v>564</v>
      </c>
      <c r="W30" s="580">
        <v>49116</v>
      </c>
      <c r="X30" s="581">
        <v>42536</v>
      </c>
      <c r="Y30" s="581">
        <v>42537</v>
      </c>
      <c r="Z30" s="582" t="s">
        <v>1157</v>
      </c>
    </row>
    <row r="31" spans="1:26" ht="150" x14ac:dyDescent="0.25">
      <c r="A31" s="573">
        <v>30</v>
      </c>
      <c r="B31" s="573">
        <v>5</v>
      </c>
      <c r="C31" s="574" t="s">
        <v>68</v>
      </c>
      <c r="D31" s="573" t="s">
        <v>69</v>
      </c>
      <c r="E31" s="575" t="s">
        <v>1216</v>
      </c>
      <c r="F31" s="573" t="s">
        <v>1217</v>
      </c>
      <c r="G31" s="576">
        <v>830089676</v>
      </c>
      <c r="H31" s="576">
        <v>2</v>
      </c>
      <c r="I31" s="577" t="s">
        <v>1218</v>
      </c>
      <c r="J31" s="583">
        <v>6409147</v>
      </c>
      <c r="K31" s="578">
        <v>8607909</v>
      </c>
      <c r="L31" s="578">
        <v>2099320</v>
      </c>
      <c r="M31" s="581">
        <v>42735</v>
      </c>
      <c r="N31" s="580"/>
      <c r="O31" s="581">
        <v>42534</v>
      </c>
      <c r="P31" s="581">
        <v>42541</v>
      </c>
      <c r="Q31" s="581">
        <v>42735</v>
      </c>
      <c r="R31" s="582" t="s">
        <v>1219</v>
      </c>
      <c r="S31" s="580">
        <v>9316</v>
      </c>
      <c r="T31" s="581">
        <v>42514</v>
      </c>
      <c r="U31" s="580" t="s">
        <v>625</v>
      </c>
      <c r="V31" s="582" t="s">
        <v>1203</v>
      </c>
      <c r="W31" s="580">
        <v>48916</v>
      </c>
      <c r="X31" s="581">
        <v>42535</v>
      </c>
      <c r="Y31" s="581">
        <v>42537</v>
      </c>
      <c r="Z31" s="582" t="s">
        <v>1139</v>
      </c>
    </row>
    <row r="32" spans="1:26" ht="135" x14ac:dyDescent="0.25">
      <c r="A32" s="573">
        <v>31</v>
      </c>
      <c r="B32" s="573">
        <v>18</v>
      </c>
      <c r="C32" s="574" t="s">
        <v>203</v>
      </c>
      <c r="D32" s="573" t="s">
        <v>69</v>
      </c>
      <c r="E32" s="575" t="s">
        <v>1220</v>
      </c>
      <c r="F32" s="573" t="s">
        <v>1221</v>
      </c>
      <c r="G32" s="576">
        <v>900713857</v>
      </c>
      <c r="H32" s="576">
        <v>1</v>
      </c>
      <c r="I32" s="577" t="s">
        <v>1222</v>
      </c>
      <c r="J32" s="583">
        <v>2826884</v>
      </c>
      <c r="K32" s="578">
        <v>9048000</v>
      </c>
      <c r="L32" s="578">
        <v>0</v>
      </c>
      <c r="M32" s="580" t="s">
        <v>81</v>
      </c>
      <c r="N32" s="581">
        <v>43015</v>
      </c>
      <c r="O32" s="581">
        <v>42534</v>
      </c>
      <c r="P32" s="581">
        <v>42544</v>
      </c>
      <c r="Q32" s="581">
        <v>42604</v>
      </c>
      <c r="R32" s="582" t="s">
        <v>1223</v>
      </c>
      <c r="S32" s="580">
        <v>9116</v>
      </c>
      <c r="T32" s="581">
        <v>42509</v>
      </c>
      <c r="U32" s="580" t="s">
        <v>1224</v>
      </c>
      <c r="V32" s="582" t="s">
        <v>1225</v>
      </c>
      <c r="W32" s="580">
        <v>48816</v>
      </c>
      <c r="X32" s="581">
        <v>42535</v>
      </c>
      <c r="Y32" s="581">
        <v>42537</v>
      </c>
      <c r="Z32" s="582" t="s">
        <v>213</v>
      </c>
    </row>
    <row r="33" spans="1:27" ht="150" x14ac:dyDescent="0.25">
      <c r="A33" s="588">
        <v>32</v>
      </c>
      <c r="B33" s="588">
        <v>19</v>
      </c>
      <c r="C33" s="589" t="s">
        <v>203</v>
      </c>
      <c r="D33" s="588" t="s">
        <v>18</v>
      </c>
      <c r="E33" s="590" t="s">
        <v>1226</v>
      </c>
      <c r="F33" s="588" t="s">
        <v>1227</v>
      </c>
      <c r="G33" s="591">
        <v>860066942</v>
      </c>
      <c r="H33" s="591">
        <v>7</v>
      </c>
      <c r="I33" s="592" t="s">
        <v>661</v>
      </c>
      <c r="J33" s="583">
        <v>4280666</v>
      </c>
      <c r="K33" s="593">
        <v>29711570</v>
      </c>
      <c r="L33" s="578">
        <v>9768430</v>
      </c>
      <c r="M33" s="581">
        <v>42735</v>
      </c>
      <c r="N33" s="580"/>
      <c r="O33" s="581">
        <v>42535</v>
      </c>
      <c r="P33" s="581">
        <v>42543</v>
      </c>
      <c r="Q33" s="581">
        <v>42735</v>
      </c>
      <c r="R33" s="582" t="s">
        <v>1228</v>
      </c>
      <c r="S33" s="580">
        <v>10216</v>
      </c>
      <c r="T33" s="581">
        <v>42521</v>
      </c>
      <c r="U33" s="580" t="s">
        <v>563</v>
      </c>
      <c r="V33" s="582" t="s">
        <v>564</v>
      </c>
      <c r="W33" s="580">
        <v>49016</v>
      </c>
      <c r="X33" s="581">
        <v>42536</v>
      </c>
      <c r="Y33" s="581">
        <v>42627</v>
      </c>
      <c r="Z33" s="582" t="s">
        <v>1157</v>
      </c>
    </row>
    <row r="34" spans="1:27" ht="60" x14ac:dyDescent="0.25">
      <c r="A34" s="573">
        <v>33</v>
      </c>
      <c r="B34" s="573">
        <v>1</v>
      </c>
      <c r="C34" s="574" t="s">
        <v>189</v>
      </c>
      <c r="D34" s="573" t="s">
        <v>69</v>
      </c>
      <c r="E34" s="590" t="s">
        <v>1229</v>
      </c>
      <c r="F34" s="573" t="s">
        <v>1230</v>
      </c>
      <c r="G34" s="591">
        <v>860009578</v>
      </c>
      <c r="H34" s="591">
        <v>6</v>
      </c>
      <c r="I34" s="577" t="s">
        <v>1231</v>
      </c>
      <c r="J34" s="594">
        <v>2186977</v>
      </c>
      <c r="K34" s="578">
        <v>825010</v>
      </c>
      <c r="L34" s="578">
        <v>0</v>
      </c>
      <c r="M34" s="581" t="s">
        <v>1232</v>
      </c>
      <c r="N34" s="580"/>
      <c r="O34" s="581">
        <v>42542</v>
      </c>
      <c r="P34" s="581">
        <v>42550</v>
      </c>
      <c r="Q34" s="587">
        <v>42551</v>
      </c>
      <c r="R34" s="582" t="s">
        <v>22</v>
      </c>
      <c r="S34" s="580">
        <v>9616</v>
      </c>
      <c r="T34" s="581">
        <v>42516</v>
      </c>
      <c r="U34" s="580" t="s">
        <v>607</v>
      </c>
      <c r="V34" s="582" t="s">
        <v>608</v>
      </c>
      <c r="W34" s="580">
        <v>55216</v>
      </c>
      <c r="X34" s="581">
        <v>42548</v>
      </c>
      <c r="Y34" s="581">
        <v>42545</v>
      </c>
      <c r="Z34" s="582" t="s">
        <v>1139</v>
      </c>
    </row>
    <row r="35" spans="1:27" ht="180" x14ac:dyDescent="0.25">
      <c r="A35" s="573">
        <v>34</v>
      </c>
      <c r="B35" s="573">
        <v>1</v>
      </c>
      <c r="C35" s="574" t="s">
        <v>462</v>
      </c>
      <c r="D35" s="573" t="s">
        <v>410</v>
      </c>
      <c r="E35" s="575" t="s">
        <v>1233</v>
      </c>
      <c r="F35" s="573" t="s">
        <v>1234</v>
      </c>
      <c r="G35" s="576">
        <v>900238438</v>
      </c>
      <c r="H35" s="576">
        <v>1</v>
      </c>
      <c r="I35" s="577" t="s">
        <v>1235</v>
      </c>
      <c r="J35" s="594">
        <v>6754607</v>
      </c>
      <c r="K35" s="578">
        <v>397000000</v>
      </c>
      <c r="L35" s="578">
        <v>0</v>
      </c>
      <c r="M35" s="581" t="s">
        <v>238</v>
      </c>
      <c r="N35" s="580"/>
      <c r="O35" s="581">
        <v>42544</v>
      </c>
      <c r="P35" s="581">
        <v>42550</v>
      </c>
      <c r="Q35" s="581">
        <v>42735</v>
      </c>
      <c r="R35" s="582" t="s">
        <v>1236</v>
      </c>
      <c r="S35" s="585">
        <v>8216</v>
      </c>
      <c r="T35" s="581">
        <v>42481</v>
      </c>
      <c r="U35" s="586" t="s">
        <v>1143</v>
      </c>
      <c r="V35" s="586" t="s">
        <v>1237</v>
      </c>
      <c r="W35" s="580">
        <v>55316</v>
      </c>
      <c r="X35" s="581">
        <v>42549</v>
      </c>
      <c r="Y35" s="581">
        <v>42627</v>
      </c>
      <c r="Z35" s="582" t="s">
        <v>213</v>
      </c>
    </row>
    <row r="36" spans="1:27" ht="180" x14ac:dyDescent="0.25">
      <c r="A36" s="588">
        <v>35</v>
      </c>
      <c r="B36" s="588">
        <v>1</v>
      </c>
      <c r="C36" s="589" t="s">
        <v>409</v>
      </c>
      <c r="D36" s="588" t="s">
        <v>410</v>
      </c>
      <c r="E36" s="590" t="s">
        <v>1238</v>
      </c>
      <c r="F36" s="588" t="s">
        <v>959</v>
      </c>
      <c r="G36" s="591">
        <v>800018165</v>
      </c>
      <c r="H36" s="591">
        <v>8</v>
      </c>
      <c r="I36" s="592" t="s">
        <v>960</v>
      </c>
      <c r="J36" s="622">
        <v>6171411</v>
      </c>
      <c r="K36" s="593">
        <v>0</v>
      </c>
      <c r="L36" s="593">
        <v>0</v>
      </c>
      <c r="M36" s="620" t="s">
        <v>1239</v>
      </c>
      <c r="N36" s="623"/>
      <c r="O36" s="624">
        <v>42550</v>
      </c>
      <c r="P36" s="581">
        <v>42551</v>
      </c>
      <c r="Q36" s="621">
        <v>42855</v>
      </c>
      <c r="R36" s="615" t="s">
        <v>1240</v>
      </c>
      <c r="S36" s="585" t="s">
        <v>22</v>
      </c>
      <c r="T36" s="624" t="s">
        <v>22</v>
      </c>
      <c r="U36" s="586" t="s">
        <v>22</v>
      </c>
      <c r="V36" s="586" t="s">
        <v>22</v>
      </c>
      <c r="W36" s="623" t="s">
        <v>22</v>
      </c>
      <c r="X36" s="624" t="s">
        <v>22</v>
      </c>
      <c r="Y36" s="624">
        <v>42627</v>
      </c>
      <c r="Z36" s="615" t="s">
        <v>1139</v>
      </c>
    </row>
    <row r="37" spans="1:27" ht="45" x14ac:dyDescent="0.25">
      <c r="A37" s="625">
        <v>36</v>
      </c>
      <c r="B37" s="625">
        <v>6</v>
      </c>
      <c r="C37" s="626" t="s">
        <v>68</v>
      </c>
      <c r="D37" s="625" t="s">
        <v>18</v>
      </c>
      <c r="E37" s="627" t="s">
        <v>1241</v>
      </c>
      <c r="F37" s="625" t="s">
        <v>656</v>
      </c>
      <c r="G37" s="628">
        <v>860001022</v>
      </c>
      <c r="H37" s="628">
        <v>7</v>
      </c>
      <c r="I37" s="629" t="s">
        <v>657</v>
      </c>
      <c r="J37" s="628">
        <v>2940100</v>
      </c>
      <c r="K37" s="630">
        <v>439000</v>
      </c>
      <c r="L37" s="630">
        <v>0</v>
      </c>
      <c r="M37" s="617" t="s">
        <v>148</v>
      </c>
      <c r="N37" s="616"/>
      <c r="O37" s="617">
        <v>42572</v>
      </c>
      <c r="P37" s="595">
        <v>42572</v>
      </c>
      <c r="Q37" s="617">
        <v>42936</v>
      </c>
      <c r="R37" s="616" t="s">
        <v>22</v>
      </c>
      <c r="S37" s="616">
        <v>11016</v>
      </c>
      <c r="T37" s="617">
        <v>42564</v>
      </c>
      <c r="U37" s="616" t="s">
        <v>658</v>
      </c>
      <c r="V37" s="618" t="s">
        <v>659</v>
      </c>
      <c r="W37" s="616">
        <v>56416</v>
      </c>
      <c r="X37" s="619">
        <v>42572</v>
      </c>
      <c r="Y37" s="617">
        <v>42627</v>
      </c>
      <c r="Z37" s="618" t="s">
        <v>233</v>
      </c>
    </row>
    <row r="38" spans="1:27" ht="60" x14ac:dyDescent="0.25">
      <c r="A38" s="430">
        <v>37</v>
      </c>
      <c r="B38" s="430">
        <v>2</v>
      </c>
      <c r="C38" s="431" t="s">
        <v>132</v>
      </c>
      <c r="D38" s="430" t="s">
        <v>18</v>
      </c>
      <c r="E38" s="596" t="s">
        <v>1242</v>
      </c>
      <c r="F38" s="430" t="s">
        <v>1243</v>
      </c>
      <c r="G38" s="597">
        <v>900559701</v>
      </c>
      <c r="H38" s="597">
        <v>1</v>
      </c>
      <c r="I38" s="596" t="s">
        <v>1244</v>
      </c>
      <c r="J38" s="597">
        <v>7560050</v>
      </c>
      <c r="K38" s="599">
        <v>4950000</v>
      </c>
      <c r="L38" s="600">
        <v>1980000</v>
      </c>
      <c r="M38" s="601">
        <v>42735</v>
      </c>
      <c r="N38" s="597"/>
      <c r="O38" s="604">
        <v>42586</v>
      </c>
      <c r="P38" s="601">
        <v>42591</v>
      </c>
      <c r="Q38" s="601">
        <v>42735</v>
      </c>
      <c r="R38" s="597" t="s">
        <v>22</v>
      </c>
      <c r="S38" s="597">
        <v>10116</v>
      </c>
      <c r="T38" s="601">
        <v>42521</v>
      </c>
      <c r="U38" s="597" t="s">
        <v>542</v>
      </c>
      <c r="V38" s="596" t="s">
        <v>1002</v>
      </c>
      <c r="W38" s="597">
        <v>61516</v>
      </c>
      <c r="X38" s="602">
        <v>42587</v>
      </c>
      <c r="Y38" s="601">
        <v>42587</v>
      </c>
      <c r="Z38" s="596" t="s">
        <v>1139</v>
      </c>
    </row>
    <row r="39" spans="1:27" ht="135" x14ac:dyDescent="0.25">
      <c r="A39" s="430">
        <v>38</v>
      </c>
      <c r="B39" s="430">
        <v>20</v>
      </c>
      <c r="C39" s="431" t="s">
        <v>203</v>
      </c>
      <c r="D39" s="598" t="s">
        <v>69</v>
      </c>
      <c r="E39" s="596" t="s">
        <v>1245</v>
      </c>
      <c r="F39" s="596" t="s">
        <v>1246</v>
      </c>
      <c r="G39" s="596">
        <v>900098537</v>
      </c>
      <c r="H39" s="596">
        <v>9</v>
      </c>
      <c r="I39" s="596" t="s">
        <v>1247</v>
      </c>
      <c r="J39" s="596">
        <v>6024616</v>
      </c>
      <c r="K39" s="603">
        <v>9976000</v>
      </c>
      <c r="L39" s="603">
        <v>0</v>
      </c>
      <c r="M39" s="604">
        <v>42735</v>
      </c>
      <c r="N39" s="596"/>
      <c r="O39" s="604">
        <v>42593</v>
      </c>
      <c r="P39" s="604">
        <v>42593</v>
      </c>
      <c r="Q39" s="604">
        <v>42735</v>
      </c>
      <c r="R39" s="596" t="s">
        <v>1248</v>
      </c>
      <c r="S39" s="596">
        <v>11316</v>
      </c>
      <c r="T39" s="604">
        <v>42573</v>
      </c>
      <c r="U39" s="596" t="s">
        <v>529</v>
      </c>
      <c r="V39" s="596" t="s">
        <v>1249</v>
      </c>
      <c r="W39" s="596">
        <v>62116</v>
      </c>
      <c r="X39" s="604">
        <v>42593</v>
      </c>
      <c r="Y39" s="604">
        <v>42593</v>
      </c>
      <c r="Z39" s="596" t="s">
        <v>1147</v>
      </c>
    </row>
    <row r="40" spans="1:27" ht="80.25" customHeight="1" x14ac:dyDescent="0.25">
      <c r="A40" s="598">
        <v>39</v>
      </c>
      <c r="B40" s="598">
        <v>7</v>
      </c>
      <c r="C40" s="598" t="s">
        <v>68</v>
      </c>
      <c r="D40" s="598" t="s">
        <v>33</v>
      </c>
      <c r="E40" s="598" t="s">
        <v>1250</v>
      </c>
      <c r="F40" s="598" t="s">
        <v>1251</v>
      </c>
      <c r="G40" s="598">
        <v>860009759</v>
      </c>
      <c r="H40" s="598">
        <v>2</v>
      </c>
      <c r="I40" s="598" t="s">
        <v>1252</v>
      </c>
      <c r="J40" s="598">
        <v>4227600</v>
      </c>
      <c r="K40" s="603">
        <v>408000</v>
      </c>
      <c r="L40" s="598">
        <v>0</v>
      </c>
      <c r="M40" s="598" t="s">
        <v>148</v>
      </c>
      <c r="N40" s="598"/>
      <c r="O40" s="604">
        <v>42599</v>
      </c>
      <c r="P40" s="605">
        <v>42600</v>
      </c>
      <c r="Q40" s="605">
        <v>42964</v>
      </c>
      <c r="R40" s="598" t="s">
        <v>22</v>
      </c>
      <c r="S40" s="598">
        <v>11816</v>
      </c>
      <c r="T40" s="601">
        <v>42591</v>
      </c>
      <c r="U40" s="598" t="s">
        <v>658</v>
      </c>
      <c r="V40" s="598" t="s">
        <v>659</v>
      </c>
      <c r="W40" s="598">
        <v>62516</v>
      </c>
      <c r="X40" s="605">
        <v>42600</v>
      </c>
      <c r="Y40" s="601">
        <v>42600</v>
      </c>
      <c r="Z40" s="598" t="s">
        <v>233</v>
      </c>
      <c r="AA40" s="584"/>
    </row>
    <row r="41" spans="1:27" ht="150" x14ac:dyDescent="0.25">
      <c r="A41" s="596">
        <v>40</v>
      </c>
      <c r="B41" s="596">
        <v>21</v>
      </c>
      <c r="C41" s="596" t="s">
        <v>203</v>
      </c>
      <c r="D41" s="596" t="s">
        <v>69</v>
      </c>
      <c r="E41" s="596" t="s">
        <v>1253</v>
      </c>
      <c r="F41" s="596" t="s">
        <v>1254</v>
      </c>
      <c r="G41" s="596">
        <v>80807003</v>
      </c>
      <c r="H41" s="596">
        <v>8</v>
      </c>
      <c r="I41" s="596" t="s">
        <v>1255</v>
      </c>
      <c r="J41" s="596">
        <v>5602572</v>
      </c>
      <c r="K41" s="603">
        <v>606000</v>
      </c>
      <c r="L41" s="603">
        <v>0</v>
      </c>
      <c r="M41" s="596" t="s">
        <v>1256</v>
      </c>
      <c r="N41" s="596"/>
      <c r="O41" s="604">
        <v>42605</v>
      </c>
      <c r="P41" s="604">
        <v>42618</v>
      </c>
      <c r="Q41" s="604">
        <v>42646</v>
      </c>
      <c r="R41" s="596" t="s">
        <v>1257</v>
      </c>
      <c r="S41" s="596">
        <v>11716</v>
      </c>
      <c r="T41" s="604">
        <v>42583</v>
      </c>
      <c r="U41" s="596" t="s">
        <v>1059</v>
      </c>
      <c r="V41" s="596" t="s">
        <v>1258</v>
      </c>
      <c r="W41" s="596">
        <v>68716</v>
      </c>
      <c r="X41" s="604">
        <v>42607</v>
      </c>
      <c r="Y41" s="601">
        <v>42607</v>
      </c>
      <c r="Z41" s="598" t="s">
        <v>1157</v>
      </c>
      <c r="AA41" s="584"/>
    </row>
    <row r="42" spans="1:27" ht="150" x14ac:dyDescent="0.25">
      <c r="A42" s="596">
        <v>41</v>
      </c>
      <c r="B42" s="596">
        <v>2</v>
      </c>
      <c r="C42" s="596" t="s">
        <v>189</v>
      </c>
      <c r="D42" s="596" t="s">
        <v>579</v>
      </c>
      <c r="E42" s="596" t="s">
        <v>1259</v>
      </c>
      <c r="F42" s="596" t="s">
        <v>1260</v>
      </c>
      <c r="G42" s="596">
        <v>860002184</v>
      </c>
      <c r="H42" s="596">
        <v>6</v>
      </c>
      <c r="I42" s="596" t="s">
        <v>1261</v>
      </c>
      <c r="J42" s="596">
        <v>3364677</v>
      </c>
      <c r="K42" s="603">
        <v>45994325</v>
      </c>
      <c r="L42" s="603">
        <v>24606968</v>
      </c>
      <c r="M42" s="603" t="s">
        <v>1262</v>
      </c>
      <c r="N42" s="596">
        <v>144</v>
      </c>
      <c r="O42" s="604">
        <v>42606</v>
      </c>
      <c r="P42" s="604">
        <v>42608</v>
      </c>
      <c r="Q42" s="604">
        <v>43028</v>
      </c>
      <c r="R42" s="596" t="s">
        <v>1263</v>
      </c>
      <c r="S42" s="596">
        <v>11216</v>
      </c>
      <c r="T42" s="604">
        <v>42570</v>
      </c>
      <c r="U42" s="596" t="s">
        <v>607</v>
      </c>
      <c r="V42" s="596" t="s">
        <v>608</v>
      </c>
      <c r="W42" s="596">
        <v>68816</v>
      </c>
      <c r="X42" s="604">
        <v>42607</v>
      </c>
      <c r="Y42" s="604">
        <v>42607</v>
      </c>
      <c r="Z42" s="596" t="s">
        <v>1139</v>
      </c>
      <c r="AA42" s="584"/>
    </row>
    <row r="43" spans="1:27" ht="135" x14ac:dyDescent="0.25">
      <c r="A43" s="607">
        <v>42</v>
      </c>
      <c r="B43" s="607">
        <v>8</v>
      </c>
      <c r="C43" s="607" t="s">
        <v>68</v>
      </c>
      <c r="D43" s="607" t="s">
        <v>69</v>
      </c>
      <c r="E43" s="607" t="s">
        <v>1264</v>
      </c>
      <c r="F43" s="607" t="s">
        <v>1265</v>
      </c>
      <c r="G43" s="607">
        <v>900379030</v>
      </c>
      <c r="H43" s="607">
        <v>3</v>
      </c>
      <c r="I43" s="607" t="s">
        <v>1266</v>
      </c>
      <c r="J43" s="607">
        <v>6300082</v>
      </c>
      <c r="K43" s="609">
        <v>3827338</v>
      </c>
      <c r="L43" s="609">
        <v>801000</v>
      </c>
      <c r="M43" s="608" t="s">
        <v>1267</v>
      </c>
      <c r="N43" s="611"/>
      <c r="O43" s="610">
        <v>42615</v>
      </c>
      <c r="P43" s="610">
        <v>42627</v>
      </c>
      <c r="Q43" s="610">
        <v>42655</v>
      </c>
      <c r="R43" s="607" t="s">
        <v>1268</v>
      </c>
      <c r="S43" s="611">
        <v>12016</v>
      </c>
      <c r="T43" s="610">
        <v>42594</v>
      </c>
      <c r="U43" s="611" t="s">
        <v>563</v>
      </c>
      <c r="V43" s="607" t="s">
        <v>564</v>
      </c>
      <c r="W43" s="611">
        <v>69916</v>
      </c>
      <c r="X43" s="610">
        <v>42618</v>
      </c>
      <c r="Y43" s="610">
        <v>42615</v>
      </c>
      <c r="Z43" s="607" t="s">
        <v>1157</v>
      </c>
      <c r="AA43" s="584"/>
    </row>
    <row r="44" spans="1:27" ht="180" x14ac:dyDescent="0.25">
      <c r="A44" s="607">
        <v>43</v>
      </c>
      <c r="B44" s="607">
        <v>9</v>
      </c>
      <c r="C44" s="607" t="s">
        <v>68</v>
      </c>
      <c r="D44" s="607" t="s">
        <v>348</v>
      </c>
      <c r="E44" s="607" t="s">
        <v>1269</v>
      </c>
      <c r="F44" s="607" t="s">
        <v>1270</v>
      </c>
      <c r="G44" s="607">
        <v>800143512</v>
      </c>
      <c r="H44" s="607">
        <v>5</v>
      </c>
      <c r="I44" s="607" t="s">
        <v>1271</v>
      </c>
      <c r="J44" s="607">
        <v>6851520</v>
      </c>
      <c r="K44" s="609">
        <v>549608000</v>
      </c>
      <c r="L44" s="609">
        <v>0</v>
      </c>
      <c r="M44" s="612">
        <v>42735</v>
      </c>
      <c r="N44" s="611"/>
      <c r="O44" s="610">
        <v>42627</v>
      </c>
      <c r="P44" s="613">
        <v>42632</v>
      </c>
      <c r="Q44" s="613">
        <v>42735</v>
      </c>
      <c r="R44" s="607" t="s">
        <v>1272</v>
      </c>
      <c r="S44" s="611">
        <v>1016</v>
      </c>
      <c r="T44" s="610">
        <v>42517</v>
      </c>
      <c r="U44" s="611" t="s">
        <v>1143</v>
      </c>
      <c r="V44" s="607" t="s">
        <v>1237</v>
      </c>
      <c r="W44" s="611">
        <v>70416</v>
      </c>
      <c r="X44" s="610">
        <v>42629</v>
      </c>
      <c r="Y44" s="610">
        <v>42639</v>
      </c>
      <c r="Z44" s="607" t="s">
        <v>213</v>
      </c>
    </row>
    <row r="45" spans="1:27" ht="150" x14ac:dyDescent="0.25">
      <c r="A45" s="607">
        <v>44</v>
      </c>
      <c r="B45" s="607">
        <v>22</v>
      </c>
      <c r="C45" s="607" t="s">
        <v>203</v>
      </c>
      <c r="D45" s="607" t="s">
        <v>579</v>
      </c>
      <c r="E45" s="607" t="s">
        <v>1273</v>
      </c>
      <c r="F45" s="607" t="s">
        <v>1274</v>
      </c>
      <c r="G45" s="607">
        <v>900663951</v>
      </c>
      <c r="H45" s="607">
        <v>9</v>
      </c>
      <c r="I45" s="607" t="s">
        <v>1275</v>
      </c>
      <c r="J45" s="607">
        <v>7021332</v>
      </c>
      <c r="K45" s="609">
        <v>70000000</v>
      </c>
      <c r="L45" s="609">
        <v>35000000</v>
      </c>
      <c r="M45" s="612">
        <v>42705</v>
      </c>
      <c r="N45" s="611"/>
      <c r="O45" s="610">
        <v>42627</v>
      </c>
      <c r="P45" s="613">
        <v>42629</v>
      </c>
      <c r="Q45" s="610">
        <v>42705</v>
      </c>
      <c r="R45" s="607" t="s">
        <v>1276</v>
      </c>
      <c r="S45" s="611">
        <v>7816</v>
      </c>
      <c r="T45" s="610">
        <v>42464</v>
      </c>
      <c r="U45" s="611" t="s">
        <v>730</v>
      </c>
      <c r="V45" s="607" t="s">
        <v>731</v>
      </c>
      <c r="W45" s="611">
        <v>70616</v>
      </c>
      <c r="X45" s="610">
        <v>42629</v>
      </c>
      <c r="Y45" s="610">
        <v>42639</v>
      </c>
      <c r="Z45" s="607" t="s">
        <v>233</v>
      </c>
    </row>
    <row r="46" spans="1:27" ht="105" x14ac:dyDescent="0.25">
      <c r="A46" s="607">
        <v>45</v>
      </c>
      <c r="B46" s="607">
        <v>1</v>
      </c>
      <c r="C46" s="607" t="s">
        <v>1277</v>
      </c>
      <c r="D46" s="607" t="s">
        <v>33</v>
      </c>
      <c r="E46" s="607" t="s">
        <v>1278</v>
      </c>
      <c r="F46" s="607" t="s">
        <v>1279</v>
      </c>
      <c r="G46" s="607">
        <v>830065741</v>
      </c>
      <c r="H46" s="607">
        <v>1</v>
      </c>
      <c r="I46" s="607" t="s">
        <v>1280</v>
      </c>
      <c r="J46" s="607">
        <v>3186800</v>
      </c>
      <c r="K46" s="609">
        <v>0</v>
      </c>
      <c r="L46" s="609">
        <v>0</v>
      </c>
      <c r="M46" s="612" t="s">
        <v>1016</v>
      </c>
      <c r="N46" s="611"/>
      <c r="O46" s="610">
        <v>42628</v>
      </c>
      <c r="P46" s="613">
        <v>42628</v>
      </c>
      <c r="Q46" s="610">
        <v>42992</v>
      </c>
      <c r="R46" s="614" t="s">
        <v>22</v>
      </c>
      <c r="S46" s="614" t="s">
        <v>22</v>
      </c>
      <c r="T46" s="614" t="s">
        <v>22</v>
      </c>
      <c r="U46" s="614" t="s">
        <v>22</v>
      </c>
      <c r="V46" s="614" t="s">
        <v>22</v>
      </c>
      <c r="W46" s="614" t="s">
        <v>22</v>
      </c>
      <c r="X46" s="614" t="s">
        <v>22</v>
      </c>
      <c r="Y46" s="610">
        <v>42647</v>
      </c>
      <c r="Z46" s="607" t="s">
        <v>859</v>
      </c>
    </row>
    <row r="47" spans="1:27" ht="60" x14ac:dyDescent="0.25">
      <c r="A47" s="607">
        <v>46</v>
      </c>
      <c r="B47" s="607">
        <v>10</v>
      </c>
      <c r="C47" s="607" t="s">
        <v>68</v>
      </c>
      <c r="D47" s="607" t="s">
        <v>33</v>
      </c>
      <c r="E47" s="607" t="s">
        <v>1281</v>
      </c>
      <c r="F47" s="607" t="s">
        <v>235</v>
      </c>
      <c r="G47" s="607">
        <v>860509265</v>
      </c>
      <c r="H47" s="607">
        <v>1</v>
      </c>
      <c r="I47" s="607" t="s">
        <v>739</v>
      </c>
      <c r="J47" s="607">
        <v>6468400</v>
      </c>
      <c r="K47" s="609">
        <v>415000</v>
      </c>
      <c r="L47" s="609">
        <v>0</v>
      </c>
      <c r="M47" s="612" t="s">
        <v>148</v>
      </c>
      <c r="N47" s="611"/>
      <c r="O47" s="610">
        <v>42632</v>
      </c>
      <c r="P47" s="613">
        <v>42636</v>
      </c>
      <c r="Q47" s="610">
        <v>43000</v>
      </c>
      <c r="R47" s="614" t="s">
        <v>22</v>
      </c>
      <c r="S47" s="611">
        <v>12516</v>
      </c>
      <c r="T47" s="610">
        <v>42620</v>
      </c>
      <c r="U47" s="611" t="s">
        <v>1282</v>
      </c>
      <c r="V47" s="607" t="s">
        <v>659</v>
      </c>
      <c r="W47" s="611">
        <v>70816</v>
      </c>
      <c r="X47" s="610">
        <v>42633</v>
      </c>
      <c r="Y47" s="610">
        <v>42639</v>
      </c>
      <c r="Z47" s="607" t="s">
        <v>233</v>
      </c>
    </row>
    <row r="48" spans="1:27" ht="180" x14ac:dyDescent="0.25">
      <c r="A48" s="607">
        <v>47</v>
      </c>
      <c r="B48" s="607">
        <v>11</v>
      </c>
      <c r="C48" s="607" t="s">
        <v>68</v>
      </c>
      <c r="D48" s="607" t="s">
        <v>1283</v>
      </c>
      <c r="E48" s="607" t="s">
        <v>1284</v>
      </c>
      <c r="F48" s="607" t="s">
        <v>1285</v>
      </c>
      <c r="G48" s="607">
        <v>830032486</v>
      </c>
      <c r="H48" s="607">
        <v>4</v>
      </c>
      <c r="I48" s="607" t="s">
        <v>1286</v>
      </c>
      <c r="J48" s="607" t="s">
        <v>1287</v>
      </c>
      <c r="K48" s="609">
        <v>174355859</v>
      </c>
      <c r="L48" s="609">
        <v>0</v>
      </c>
      <c r="M48" s="612">
        <v>42735</v>
      </c>
      <c r="N48" s="611"/>
      <c r="O48" s="610">
        <v>42632</v>
      </c>
      <c r="P48" s="613">
        <v>42640</v>
      </c>
      <c r="Q48" s="612">
        <v>42735</v>
      </c>
      <c r="R48" s="607" t="s">
        <v>1288</v>
      </c>
      <c r="S48" s="611">
        <v>11516</v>
      </c>
      <c r="T48" s="610">
        <v>42578</v>
      </c>
      <c r="U48" s="611" t="s">
        <v>1143</v>
      </c>
      <c r="V48" s="607" t="s">
        <v>1237</v>
      </c>
      <c r="W48" s="611">
        <v>75916</v>
      </c>
      <c r="X48" s="610">
        <v>42639</v>
      </c>
      <c r="Y48" s="610">
        <v>42639</v>
      </c>
      <c r="Z48" s="607" t="s">
        <v>213</v>
      </c>
    </row>
    <row r="49" spans="1:26" ht="75" x14ac:dyDescent="0.25">
      <c r="A49" s="607">
        <v>48</v>
      </c>
      <c r="B49" s="607">
        <v>3</v>
      </c>
      <c r="C49" s="607" t="s">
        <v>189</v>
      </c>
      <c r="D49" s="607" t="s">
        <v>545</v>
      </c>
      <c r="E49" s="607" t="s">
        <v>1289</v>
      </c>
      <c r="F49" s="607" t="s">
        <v>1148</v>
      </c>
      <c r="G49" s="607">
        <v>860002400</v>
      </c>
      <c r="H49" s="607">
        <v>2</v>
      </c>
      <c r="I49" s="607" t="s">
        <v>1149</v>
      </c>
      <c r="J49" s="607" t="s">
        <v>1150</v>
      </c>
      <c r="K49" s="609">
        <v>1670004</v>
      </c>
      <c r="L49" s="609">
        <v>0</v>
      </c>
      <c r="M49" s="612" t="s">
        <v>1290</v>
      </c>
      <c r="N49" s="611"/>
      <c r="O49" s="610">
        <v>42642</v>
      </c>
      <c r="P49" s="610">
        <v>42642</v>
      </c>
      <c r="Q49" s="612">
        <v>42884</v>
      </c>
      <c r="R49" s="607" t="s">
        <v>22</v>
      </c>
      <c r="S49" s="611">
        <v>12916</v>
      </c>
      <c r="T49" s="610">
        <v>42642</v>
      </c>
      <c r="U49" s="611" t="s">
        <v>607</v>
      </c>
      <c r="V49" s="607" t="s">
        <v>608</v>
      </c>
      <c r="W49" s="611">
        <v>77716</v>
      </c>
      <c r="X49" s="610">
        <v>42642</v>
      </c>
      <c r="Y49" s="610">
        <v>42642</v>
      </c>
      <c r="Z49" s="607" t="s">
        <v>1139</v>
      </c>
    </row>
    <row r="50" spans="1:26" ht="60" x14ac:dyDescent="0.25">
      <c r="A50" s="555">
        <v>49</v>
      </c>
      <c r="B50" s="555">
        <v>23</v>
      </c>
      <c r="C50" s="555" t="s">
        <v>203</v>
      </c>
      <c r="D50" s="555" t="s">
        <v>18</v>
      </c>
      <c r="E50" s="555" t="s">
        <v>1291</v>
      </c>
      <c r="F50" s="555" t="s">
        <v>1292</v>
      </c>
      <c r="G50" s="555">
        <v>800251984</v>
      </c>
      <c r="H50" s="555">
        <v>0</v>
      </c>
      <c r="I50" s="555" t="s">
        <v>1293</v>
      </c>
      <c r="J50" s="555">
        <v>6356844</v>
      </c>
      <c r="K50" s="556">
        <v>8120000</v>
      </c>
      <c r="L50" s="556">
        <v>0</v>
      </c>
      <c r="M50" s="557" t="s">
        <v>122</v>
      </c>
      <c r="N50" s="571"/>
      <c r="O50" s="572">
        <v>42649</v>
      </c>
      <c r="P50" s="636"/>
      <c r="Q50" s="571"/>
      <c r="R50" s="555" t="s">
        <v>22</v>
      </c>
      <c r="S50" s="571">
        <v>12616</v>
      </c>
      <c r="T50" s="572">
        <v>42641</v>
      </c>
      <c r="U50" s="571" t="s">
        <v>710</v>
      </c>
      <c r="V50" s="555" t="s">
        <v>1294</v>
      </c>
      <c r="W50" s="571">
        <v>78016</v>
      </c>
      <c r="X50" s="572">
        <v>42654</v>
      </c>
      <c r="Y50" s="572">
        <v>42667</v>
      </c>
      <c r="Z50" s="555" t="s">
        <v>1157</v>
      </c>
    </row>
    <row r="51" spans="1:26" ht="195" x14ac:dyDescent="0.25">
      <c r="A51" s="555">
        <v>50</v>
      </c>
      <c r="B51" s="555">
        <v>2</v>
      </c>
      <c r="C51" s="555" t="s">
        <v>1277</v>
      </c>
      <c r="D51" s="555" t="s">
        <v>33</v>
      </c>
      <c r="E51" s="555" t="s">
        <v>455</v>
      </c>
      <c r="F51" s="555" t="s">
        <v>127</v>
      </c>
      <c r="G51" s="555">
        <v>900062917</v>
      </c>
      <c r="H51" s="555">
        <v>9</v>
      </c>
      <c r="I51" s="555" t="s">
        <v>841</v>
      </c>
      <c r="J51" s="555">
        <v>4722000</v>
      </c>
      <c r="K51" s="556">
        <v>69570290</v>
      </c>
      <c r="L51" s="556">
        <v>0</v>
      </c>
      <c r="M51" s="557">
        <v>43281</v>
      </c>
      <c r="N51" s="571"/>
      <c r="O51" s="572">
        <v>42667</v>
      </c>
      <c r="P51" s="572">
        <v>42675</v>
      </c>
      <c r="Q51" s="572">
        <v>43434</v>
      </c>
      <c r="R51" s="555" t="s">
        <v>1295</v>
      </c>
      <c r="S51" s="571">
        <v>9816</v>
      </c>
      <c r="T51" s="572">
        <v>42517</v>
      </c>
      <c r="U51" s="571" t="s">
        <v>844</v>
      </c>
      <c r="V51" s="555" t="s">
        <v>845</v>
      </c>
      <c r="W51" s="571">
        <v>83816</v>
      </c>
      <c r="X51" s="572">
        <v>42668</v>
      </c>
      <c r="Y51" s="572">
        <v>42698</v>
      </c>
      <c r="Z51" s="555" t="s">
        <v>1139</v>
      </c>
    </row>
    <row r="52" spans="1:26" ht="105" x14ac:dyDescent="0.25">
      <c r="A52" s="555">
        <v>51</v>
      </c>
      <c r="B52" s="555">
        <v>3</v>
      </c>
      <c r="C52" s="555" t="s">
        <v>1277</v>
      </c>
      <c r="D52" s="555" t="s">
        <v>33</v>
      </c>
      <c r="E52" s="555" t="s">
        <v>810</v>
      </c>
      <c r="F52" s="555" t="s">
        <v>199</v>
      </c>
      <c r="G52" s="555">
        <v>900475780</v>
      </c>
      <c r="H52" s="555">
        <v>1</v>
      </c>
      <c r="I52" s="555" t="s">
        <v>811</v>
      </c>
      <c r="J52" s="555">
        <v>4269800</v>
      </c>
      <c r="K52" s="556">
        <v>172133765</v>
      </c>
      <c r="L52" s="556">
        <v>0</v>
      </c>
      <c r="M52" s="557">
        <v>43281</v>
      </c>
      <c r="N52" s="571"/>
      <c r="O52" s="572">
        <v>42674</v>
      </c>
      <c r="P52" s="572">
        <v>42675</v>
      </c>
      <c r="Q52" s="572">
        <v>43281</v>
      </c>
      <c r="R52" s="555" t="s">
        <v>22</v>
      </c>
      <c r="S52" s="571">
        <v>9916</v>
      </c>
      <c r="T52" s="572">
        <v>42517</v>
      </c>
      <c r="U52" s="571" t="s">
        <v>901</v>
      </c>
      <c r="V52" s="555" t="s">
        <v>1089</v>
      </c>
      <c r="W52" s="571">
        <v>84116</v>
      </c>
      <c r="X52" s="572">
        <v>42674</v>
      </c>
      <c r="Y52" s="572">
        <v>42698</v>
      </c>
      <c r="Z52" s="555" t="s">
        <v>1139</v>
      </c>
    </row>
    <row r="53" spans="1:26" ht="150" x14ac:dyDescent="0.25">
      <c r="A53" s="534">
        <v>52</v>
      </c>
      <c r="B53" s="534">
        <v>24</v>
      </c>
      <c r="C53" s="534" t="s">
        <v>203</v>
      </c>
      <c r="D53" s="534" t="s">
        <v>348</v>
      </c>
      <c r="E53" s="534" t="s">
        <v>1296</v>
      </c>
      <c r="F53" s="534" t="s">
        <v>1297</v>
      </c>
      <c r="G53" s="534">
        <v>800220028</v>
      </c>
      <c r="H53" s="534">
        <v>1</v>
      </c>
      <c r="I53" s="534" t="s">
        <v>1125</v>
      </c>
      <c r="J53" s="534">
        <v>2188266</v>
      </c>
      <c r="K53" s="547">
        <v>291039360</v>
      </c>
      <c r="L53" s="547">
        <v>0</v>
      </c>
      <c r="M53" s="536">
        <v>42735</v>
      </c>
      <c r="N53" s="535"/>
      <c r="O53" s="548">
        <v>42704</v>
      </c>
      <c r="P53" s="636"/>
      <c r="Q53" s="548">
        <v>42735</v>
      </c>
      <c r="R53" s="534" t="s">
        <v>1298</v>
      </c>
      <c r="S53" s="535">
        <v>13016</v>
      </c>
      <c r="T53" s="548">
        <v>42649</v>
      </c>
      <c r="U53" s="535" t="s">
        <v>823</v>
      </c>
      <c r="V53" s="534" t="s">
        <v>824</v>
      </c>
      <c r="W53" s="535">
        <v>91116</v>
      </c>
      <c r="X53" s="548">
        <v>42711</v>
      </c>
      <c r="Y53" s="548">
        <v>42730</v>
      </c>
      <c r="Z53" s="534" t="s">
        <v>213</v>
      </c>
    </row>
    <row r="54" spans="1:26" ht="75" x14ac:dyDescent="0.25">
      <c r="A54" s="631">
        <v>53</v>
      </c>
      <c r="B54" s="631">
        <v>12</v>
      </c>
      <c r="C54" s="631" t="s">
        <v>68</v>
      </c>
      <c r="D54" s="631" t="s">
        <v>1022</v>
      </c>
      <c r="E54" s="631" t="s">
        <v>1299</v>
      </c>
      <c r="F54" s="631" t="s">
        <v>893</v>
      </c>
      <c r="G54" s="631">
        <v>890900943</v>
      </c>
      <c r="H54" s="631">
        <v>1</v>
      </c>
      <c r="I54" s="631" t="s">
        <v>894</v>
      </c>
      <c r="J54" s="631">
        <v>3188200666</v>
      </c>
      <c r="K54" s="632">
        <v>1599200</v>
      </c>
      <c r="L54" s="632">
        <v>0</v>
      </c>
      <c r="M54" s="633">
        <v>42735</v>
      </c>
      <c r="N54" s="634"/>
      <c r="O54" s="635">
        <v>42706</v>
      </c>
      <c r="P54" s="635">
        <v>42706</v>
      </c>
      <c r="Q54" s="635">
        <v>42735</v>
      </c>
      <c r="R54" s="634" t="s">
        <v>22</v>
      </c>
      <c r="S54" s="634">
        <v>14216</v>
      </c>
      <c r="T54" s="635">
        <v>42705</v>
      </c>
      <c r="U54" s="634" t="s">
        <v>1300</v>
      </c>
      <c r="V54" s="631" t="s">
        <v>1301</v>
      </c>
      <c r="W54" s="634">
        <v>91016</v>
      </c>
      <c r="X54" s="635">
        <v>42706</v>
      </c>
      <c r="Y54" s="635">
        <v>42706</v>
      </c>
      <c r="Z54" s="631" t="s">
        <v>1139</v>
      </c>
    </row>
    <row r="55" spans="1:26" ht="75" x14ac:dyDescent="0.25">
      <c r="A55" s="631">
        <v>54</v>
      </c>
      <c r="B55" s="631">
        <v>13</v>
      </c>
      <c r="C55" s="631" t="s">
        <v>68</v>
      </c>
      <c r="D55" s="631" t="s">
        <v>545</v>
      </c>
      <c r="E55" s="631" t="s">
        <v>1133</v>
      </c>
      <c r="F55" s="631" t="s">
        <v>1134</v>
      </c>
      <c r="G55" s="631">
        <v>800103052</v>
      </c>
      <c r="H55" s="631">
        <v>8</v>
      </c>
      <c r="I55" s="631" t="s">
        <v>867</v>
      </c>
      <c r="J55" s="631">
        <v>6517950</v>
      </c>
      <c r="K55" s="632">
        <v>35304049</v>
      </c>
      <c r="L55" s="632">
        <v>0</v>
      </c>
      <c r="M55" s="635">
        <v>42735</v>
      </c>
      <c r="N55" s="634"/>
      <c r="O55" s="635">
        <v>42711</v>
      </c>
      <c r="P55" s="635">
        <v>42719</v>
      </c>
      <c r="Q55" s="635">
        <v>42735</v>
      </c>
      <c r="R55" s="634" t="s">
        <v>22</v>
      </c>
      <c r="S55" s="634">
        <v>14016</v>
      </c>
      <c r="T55" s="635">
        <v>42698</v>
      </c>
      <c r="U55" s="634" t="s">
        <v>823</v>
      </c>
      <c r="V55" s="631" t="s">
        <v>824</v>
      </c>
      <c r="W55" s="634">
        <v>91516</v>
      </c>
      <c r="X55" s="635">
        <v>42713</v>
      </c>
      <c r="Y55" s="635">
        <v>42711</v>
      </c>
      <c r="Z55" s="631" t="s">
        <v>213</v>
      </c>
    </row>
    <row r="56" spans="1:26" ht="150" x14ac:dyDescent="0.25">
      <c r="A56" s="631">
        <v>55</v>
      </c>
      <c r="B56" s="631">
        <v>25</v>
      </c>
      <c r="C56" s="631" t="s">
        <v>203</v>
      </c>
      <c r="D56" s="631" t="s">
        <v>33</v>
      </c>
      <c r="E56" s="631" t="s">
        <v>1302</v>
      </c>
      <c r="F56" s="631" t="s">
        <v>406</v>
      </c>
      <c r="G56" s="631">
        <v>900407941</v>
      </c>
      <c r="H56" s="631">
        <v>9</v>
      </c>
      <c r="I56" s="631" t="s">
        <v>1303</v>
      </c>
      <c r="J56" s="634">
        <v>4725933</v>
      </c>
      <c r="K56" s="632">
        <v>50000000</v>
      </c>
      <c r="L56" s="632">
        <v>0</v>
      </c>
      <c r="M56" s="635">
        <v>42735</v>
      </c>
      <c r="N56" s="634"/>
      <c r="O56" s="635">
        <v>42716</v>
      </c>
      <c r="P56" s="635">
        <v>42717</v>
      </c>
      <c r="Q56" s="635">
        <v>42735</v>
      </c>
      <c r="R56" s="631" t="s">
        <v>1304</v>
      </c>
      <c r="S56" s="634">
        <v>14416</v>
      </c>
      <c r="T56" s="635">
        <v>42710</v>
      </c>
      <c r="U56" s="634" t="s">
        <v>730</v>
      </c>
      <c r="V56" s="631" t="s">
        <v>731</v>
      </c>
      <c r="W56" s="634">
        <v>91816</v>
      </c>
      <c r="X56" s="635">
        <v>42716</v>
      </c>
      <c r="Y56" s="635">
        <v>42731</v>
      </c>
      <c r="Z56" s="631" t="s">
        <v>233</v>
      </c>
    </row>
    <row r="57" spans="1:26" ht="75" x14ac:dyDescent="0.25">
      <c r="A57" s="631">
        <v>56</v>
      </c>
      <c r="B57" s="631">
        <v>14</v>
      </c>
      <c r="C57" s="631" t="s">
        <v>68</v>
      </c>
      <c r="D57" s="631" t="s">
        <v>545</v>
      </c>
      <c r="E57" s="631" t="s">
        <v>1200</v>
      </c>
      <c r="F57" s="631" t="s">
        <v>1305</v>
      </c>
      <c r="G57" s="631">
        <v>830113914</v>
      </c>
      <c r="H57" s="631">
        <v>3</v>
      </c>
      <c r="I57" s="631" t="s">
        <v>1306</v>
      </c>
      <c r="J57" s="634">
        <v>7464600</v>
      </c>
      <c r="K57" s="632">
        <v>1750407</v>
      </c>
      <c r="L57" s="632">
        <v>0</v>
      </c>
      <c r="M57" s="635">
        <v>42735</v>
      </c>
      <c r="N57" s="634"/>
      <c r="O57" s="635">
        <v>42717</v>
      </c>
      <c r="P57" s="636"/>
      <c r="Q57" s="635">
        <v>42735</v>
      </c>
      <c r="R57" s="634" t="s">
        <v>22</v>
      </c>
      <c r="S57" s="634">
        <v>14716</v>
      </c>
      <c r="T57" s="635">
        <v>42713</v>
      </c>
      <c r="U57" s="634" t="s">
        <v>625</v>
      </c>
      <c r="V57" s="631" t="s">
        <v>1203</v>
      </c>
      <c r="W57" s="634">
        <v>91916</v>
      </c>
      <c r="X57" s="635">
        <v>42717</v>
      </c>
      <c r="Y57" s="635">
        <v>42717</v>
      </c>
      <c r="Z57" s="631" t="s">
        <v>1139</v>
      </c>
    </row>
    <row r="58" spans="1:26" ht="150" x14ac:dyDescent="0.25">
      <c r="A58" s="631">
        <v>57</v>
      </c>
      <c r="B58" s="631">
        <v>26</v>
      </c>
      <c r="C58" s="631" t="s">
        <v>203</v>
      </c>
      <c r="D58" s="631" t="s">
        <v>33</v>
      </c>
      <c r="E58" s="631" t="s">
        <v>1307</v>
      </c>
      <c r="F58" s="631" t="s">
        <v>772</v>
      </c>
      <c r="G58" s="631">
        <v>804002893</v>
      </c>
      <c r="H58" s="631">
        <v>6</v>
      </c>
      <c r="I58" s="631" t="s">
        <v>773</v>
      </c>
      <c r="J58" s="634">
        <v>6521020</v>
      </c>
      <c r="K58" s="632">
        <v>13438072</v>
      </c>
      <c r="L58" s="632">
        <v>0</v>
      </c>
      <c r="M58" s="635">
        <v>42735</v>
      </c>
      <c r="N58" s="634"/>
      <c r="O58" s="635">
        <v>42718</v>
      </c>
      <c r="P58" s="636"/>
      <c r="Q58" s="635">
        <v>42735</v>
      </c>
      <c r="R58" s="631" t="s">
        <v>1308</v>
      </c>
      <c r="S58" s="634">
        <v>13916</v>
      </c>
      <c r="T58" s="635">
        <v>42698</v>
      </c>
      <c r="U58" s="634" t="s">
        <v>823</v>
      </c>
      <c r="V58" s="631" t="s">
        <v>824</v>
      </c>
      <c r="W58" s="634">
        <v>92416</v>
      </c>
      <c r="X58" s="635">
        <v>42719</v>
      </c>
      <c r="Y58" s="635">
        <v>42730</v>
      </c>
      <c r="Z58" s="631" t="s">
        <v>213</v>
      </c>
    </row>
    <row r="59" spans="1:26" ht="150" x14ac:dyDescent="0.25">
      <c r="A59" s="631">
        <v>58</v>
      </c>
      <c r="B59" s="631">
        <v>27</v>
      </c>
      <c r="C59" s="631" t="s">
        <v>203</v>
      </c>
      <c r="D59" s="631" t="s">
        <v>33</v>
      </c>
      <c r="E59" s="631" t="s">
        <v>1309</v>
      </c>
      <c r="F59" s="631" t="s">
        <v>1234</v>
      </c>
      <c r="G59" s="631">
        <v>900238438</v>
      </c>
      <c r="H59" s="631">
        <v>1</v>
      </c>
      <c r="I59" s="631" t="s">
        <v>1310</v>
      </c>
      <c r="J59" s="634">
        <v>7465639</v>
      </c>
      <c r="K59" s="632">
        <v>79523768</v>
      </c>
      <c r="L59" s="632">
        <v>0</v>
      </c>
      <c r="M59" s="635">
        <v>42735</v>
      </c>
      <c r="N59" s="634"/>
      <c r="O59" s="635">
        <v>42717</v>
      </c>
      <c r="P59" s="635">
        <v>42723</v>
      </c>
      <c r="Q59" s="635">
        <v>42735</v>
      </c>
      <c r="R59" s="631" t="s">
        <v>1311</v>
      </c>
      <c r="S59" s="634">
        <v>14116</v>
      </c>
      <c r="T59" s="635">
        <v>42698</v>
      </c>
      <c r="U59" s="634" t="s">
        <v>823</v>
      </c>
      <c r="V59" s="631" t="s">
        <v>824</v>
      </c>
      <c r="W59" s="634">
        <v>92816</v>
      </c>
      <c r="X59" s="635">
        <v>42720</v>
      </c>
      <c r="Y59" s="635">
        <v>42730</v>
      </c>
      <c r="Z59" s="631" t="s">
        <v>213</v>
      </c>
    </row>
    <row r="60" spans="1:26" ht="135" x14ac:dyDescent="0.25">
      <c r="A60" s="631">
        <v>59</v>
      </c>
      <c r="B60" s="631">
        <v>15</v>
      </c>
      <c r="C60" s="631" t="s">
        <v>68</v>
      </c>
      <c r="D60" s="631" t="s">
        <v>1283</v>
      </c>
      <c r="E60" s="631" t="s">
        <v>1312</v>
      </c>
      <c r="F60" s="631" t="s">
        <v>1270</v>
      </c>
      <c r="G60" s="631">
        <v>800143512</v>
      </c>
      <c r="H60" s="631">
        <v>5</v>
      </c>
      <c r="I60" s="631" t="s">
        <v>1271</v>
      </c>
      <c r="J60" s="634">
        <v>6851520</v>
      </c>
      <c r="K60" s="632">
        <v>114935200</v>
      </c>
      <c r="L60" s="632">
        <v>0</v>
      </c>
      <c r="M60" s="635">
        <v>42735</v>
      </c>
      <c r="N60" s="634"/>
      <c r="O60" s="635">
        <v>42719</v>
      </c>
      <c r="P60" s="635">
        <v>42725</v>
      </c>
      <c r="Q60" s="635">
        <v>42735</v>
      </c>
      <c r="R60" s="631" t="s">
        <v>1313</v>
      </c>
      <c r="S60" s="634">
        <v>13116</v>
      </c>
      <c r="T60" s="635">
        <v>42649</v>
      </c>
      <c r="U60" s="634" t="s">
        <v>823</v>
      </c>
      <c r="V60" s="631" t="s">
        <v>824</v>
      </c>
      <c r="W60" s="634">
        <v>93116</v>
      </c>
      <c r="X60" s="635">
        <v>42723</v>
      </c>
      <c r="Y60" s="635">
        <v>42730</v>
      </c>
      <c r="Z60" s="631" t="s">
        <v>213</v>
      </c>
    </row>
    <row r="61" spans="1:26" ht="150" x14ac:dyDescent="0.25">
      <c r="A61" s="631">
        <v>60</v>
      </c>
      <c r="B61" s="637">
        <v>28</v>
      </c>
      <c r="C61" s="631" t="s">
        <v>203</v>
      </c>
      <c r="D61" s="631" t="s">
        <v>33</v>
      </c>
      <c r="E61" s="631" t="s">
        <v>1314</v>
      </c>
      <c r="F61" s="631" t="s">
        <v>1315</v>
      </c>
      <c r="G61" s="631">
        <v>830067096</v>
      </c>
      <c r="H61" s="631">
        <v>6</v>
      </c>
      <c r="I61" s="631" t="s">
        <v>1316</v>
      </c>
      <c r="J61" s="634">
        <v>5303730</v>
      </c>
      <c r="K61" s="632">
        <v>3000000</v>
      </c>
      <c r="L61" s="632">
        <v>0</v>
      </c>
      <c r="M61" s="635">
        <v>42735</v>
      </c>
      <c r="N61" s="634"/>
      <c r="O61" s="635">
        <v>42724</v>
      </c>
      <c r="P61" s="635">
        <v>42726</v>
      </c>
      <c r="Q61" s="635">
        <v>42735</v>
      </c>
      <c r="R61" s="631" t="s">
        <v>1317</v>
      </c>
      <c r="S61" s="634">
        <v>15116</v>
      </c>
      <c r="T61" s="635">
        <v>42717</v>
      </c>
      <c r="U61" s="634" t="s">
        <v>730</v>
      </c>
      <c r="V61" s="631" t="s">
        <v>731</v>
      </c>
      <c r="W61" s="634">
        <v>98716</v>
      </c>
      <c r="X61" s="635">
        <v>42725</v>
      </c>
      <c r="Y61" s="635">
        <v>42731</v>
      </c>
      <c r="Z61" s="631" t="s">
        <v>233</v>
      </c>
    </row>
    <row r="62" spans="1:26" ht="150" x14ac:dyDescent="0.25">
      <c r="A62" s="631">
        <v>61</v>
      </c>
      <c r="B62" s="637">
        <v>29</v>
      </c>
      <c r="C62" s="631" t="s">
        <v>203</v>
      </c>
      <c r="D62" s="631" t="s">
        <v>579</v>
      </c>
      <c r="E62" s="631" t="s">
        <v>1318</v>
      </c>
      <c r="F62" s="631" t="s">
        <v>257</v>
      </c>
      <c r="G62" s="631">
        <v>800058607</v>
      </c>
      <c r="H62" s="631">
        <v>2</v>
      </c>
      <c r="I62" s="631" t="s">
        <v>1132</v>
      </c>
      <c r="J62" s="634">
        <v>5462727</v>
      </c>
      <c r="K62" s="632">
        <v>125828498</v>
      </c>
      <c r="L62" s="632">
        <v>0</v>
      </c>
      <c r="M62" s="635">
        <v>42735</v>
      </c>
      <c r="N62" s="634"/>
      <c r="O62" s="635">
        <v>42726</v>
      </c>
      <c r="P62" s="635">
        <v>42731</v>
      </c>
      <c r="Q62" s="635">
        <v>42735</v>
      </c>
      <c r="R62" s="631" t="s">
        <v>1319</v>
      </c>
      <c r="S62" s="634">
        <v>12116</v>
      </c>
      <c r="T62" s="635">
        <v>42594</v>
      </c>
      <c r="U62" s="634" t="s">
        <v>1224</v>
      </c>
      <c r="V62" s="631" t="s">
        <v>1225</v>
      </c>
      <c r="W62" s="634">
        <v>99116</v>
      </c>
      <c r="X62" s="635">
        <v>42730</v>
      </c>
      <c r="Y62" s="635">
        <v>42731</v>
      </c>
      <c r="Z62" s="631" t="s">
        <v>213</v>
      </c>
    </row>
    <row r="63" spans="1:26" ht="195" x14ac:dyDescent="0.25">
      <c r="A63" s="631">
        <v>62</v>
      </c>
      <c r="B63" s="631">
        <v>16</v>
      </c>
      <c r="C63" s="631" t="s">
        <v>68</v>
      </c>
      <c r="D63" s="631" t="s">
        <v>545</v>
      </c>
      <c r="E63" s="631" t="s">
        <v>1320</v>
      </c>
      <c r="F63" s="631" t="s">
        <v>1321</v>
      </c>
      <c r="G63" s="631">
        <v>900871968</v>
      </c>
      <c r="H63" s="631">
        <v>5</v>
      </c>
      <c r="I63" s="631" t="s">
        <v>1322</v>
      </c>
      <c r="J63" s="634">
        <v>2912000</v>
      </c>
      <c r="K63" s="632">
        <v>267389532</v>
      </c>
      <c r="L63" s="632">
        <v>0</v>
      </c>
      <c r="M63" s="635">
        <v>42735</v>
      </c>
      <c r="N63" s="634"/>
      <c r="O63" s="635">
        <v>42730</v>
      </c>
      <c r="P63" s="635">
        <v>42731</v>
      </c>
      <c r="Q63" s="635">
        <v>42735</v>
      </c>
      <c r="R63" s="631" t="s">
        <v>22</v>
      </c>
      <c r="S63" s="634" t="s">
        <v>1323</v>
      </c>
      <c r="T63" s="635">
        <v>42727</v>
      </c>
      <c r="U63" s="634" t="s">
        <v>1324</v>
      </c>
      <c r="V63" s="631" t="s">
        <v>1325</v>
      </c>
      <c r="W63" s="634" t="s">
        <v>1326</v>
      </c>
      <c r="X63" s="635">
        <v>42731</v>
      </c>
      <c r="Y63" s="635">
        <v>42730</v>
      </c>
      <c r="Z63" s="631" t="s">
        <v>213</v>
      </c>
    </row>
    <row r="64" spans="1:26" ht="180" x14ac:dyDescent="0.25">
      <c r="A64" s="631">
        <v>63</v>
      </c>
      <c r="B64" s="631">
        <v>17</v>
      </c>
      <c r="C64" s="631" t="s">
        <v>68</v>
      </c>
      <c r="D64" s="631" t="s">
        <v>33</v>
      </c>
      <c r="E64" s="631" t="s">
        <v>1327</v>
      </c>
      <c r="F64" s="638" t="s">
        <v>1120</v>
      </c>
      <c r="G64" s="631">
        <v>800177588</v>
      </c>
      <c r="H64" s="631">
        <v>0</v>
      </c>
      <c r="I64" s="631" t="s">
        <v>1121</v>
      </c>
      <c r="J64" s="634">
        <v>6358585</v>
      </c>
      <c r="K64" s="639">
        <v>1059893886</v>
      </c>
      <c r="L64" s="639">
        <v>0</v>
      </c>
      <c r="M64" s="635">
        <v>42735</v>
      </c>
      <c r="N64" s="634"/>
      <c r="O64" s="635">
        <v>42732</v>
      </c>
      <c r="P64" s="635">
        <v>11686</v>
      </c>
      <c r="Q64" s="635">
        <v>42735</v>
      </c>
      <c r="R64" s="631" t="s">
        <v>1328</v>
      </c>
      <c r="S64" s="640">
        <v>15916</v>
      </c>
      <c r="T64" s="635">
        <v>42731</v>
      </c>
      <c r="U64" s="640" t="s">
        <v>1143</v>
      </c>
      <c r="V64" s="631" t="s">
        <v>1329</v>
      </c>
      <c r="W64" s="634">
        <v>99516</v>
      </c>
      <c r="X64" s="635">
        <v>42732</v>
      </c>
      <c r="Y64" s="635">
        <v>42733</v>
      </c>
      <c r="Z64" s="631" t="s">
        <v>213</v>
      </c>
    </row>
    <row r="65" spans="6:25" x14ac:dyDescent="0.25">
      <c r="F65" s="642"/>
      <c r="K65" s="499">
        <f>SUM(K2:K64)</f>
        <v>4079760113</v>
      </c>
      <c r="L65" s="499">
        <f>SUM(L2:L64)</f>
        <v>79169477</v>
      </c>
      <c r="Y65" s="641"/>
    </row>
    <row r="66" spans="6:25" x14ac:dyDescent="0.25">
      <c r="K66" s="499"/>
      <c r="L66" s="499">
        <f>+L65+K65</f>
        <v>4158929590</v>
      </c>
    </row>
    <row r="67" spans="6:25" x14ac:dyDescent="0.25">
      <c r="K67" s="499"/>
      <c r="L67" s="499"/>
    </row>
    <row r="68" spans="6:25" x14ac:dyDescent="0.25">
      <c r="K68" s="499"/>
      <c r="L68" s="499"/>
    </row>
    <row r="69" spans="6:25" x14ac:dyDescent="0.25">
      <c r="K69" s="499"/>
      <c r="L69" s="499"/>
    </row>
    <row r="70" spans="6:25" x14ac:dyDescent="0.25">
      <c r="K70" s="499"/>
      <c r="L70" s="499"/>
    </row>
    <row r="71" spans="6:25" x14ac:dyDescent="0.25">
      <c r="K71" s="499"/>
      <c r="L71" s="499"/>
    </row>
    <row r="72" spans="6:25" x14ac:dyDescent="0.25">
      <c r="K72" s="499"/>
      <c r="L72" s="499"/>
    </row>
    <row r="73" spans="6:25" x14ac:dyDescent="0.25">
      <c r="K73" s="499"/>
      <c r="L73" s="499"/>
    </row>
    <row r="74" spans="6:25" x14ac:dyDescent="0.25">
      <c r="K74" s="499"/>
      <c r="L74" s="499"/>
    </row>
    <row r="75" spans="6:25" x14ac:dyDescent="0.25">
      <c r="K75" s="499"/>
      <c r="L75" s="499"/>
    </row>
    <row r="76" spans="6:25" x14ac:dyDescent="0.25">
      <c r="K76" s="499"/>
      <c r="L76" s="499"/>
    </row>
    <row r="77" spans="6:25" x14ac:dyDescent="0.25">
      <c r="K77" s="499"/>
      <c r="L77" s="499"/>
    </row>
    <row r="78" spans="6:25" x14ac:dyDescent="0.25">
      <c r="K78" s="499"/>
      <c r="L78" s="499"/>
    </row>
    <row r="79" spans="6:25" x14ac:dyDescent="0.25">
      <c r="K79" s="499"/>
      <c r="L79" s="499"/>
    </row>
    <row r="80" spans="6:25" x14ac:dyDescent="0.25">
      <c r="K80" s="499"/>
      <c r="L80" s="499"/>
    </row>
    <row r="81" spans="11:12" x14ac:dyDescent="0.25">
      <c r="K81" s="499"/>
      <c r="L81" s="499"/>
    </row>
    <row r="82" spans="11:12" x14ac:dyDescent="0.25">
      <c r="K82" s="499"/>
      <c r="L82" s="499"/>
    </row>
    <row r="83" spans="11:12" x14ac:dyDescent="0.25">
      <c r="K83" s="499"/>
      <c r="L83" s="499"/>
    </row>
    <row r="84" spans="11:12" x14ac:dyDescent="0.25">
      <c r="K84" s="499"/>
      <c r="L84" s="499"/>
    </row>
    <row r="85" spans="11:12" x14ac:dyDescent="0.25">
      <c r="K85" s="499"/>
      <c r="L85" s="499"/>
    </row>
    <row r="86" spans="11:12" x14ac:dyDescent="0.25">
      <c r="K86" s="499"/>
      <c r="L86" s="499"/>
    </row>
    <row r="87" spans="11:12" x14ac:dyDescent="0.25">
      <c r="K87" s="499"/>
      <c r="L87" s="499"/>
    </row>
    <row r="88" spans="11:12" x14ac:dyDescent="0.25">
      <c r="K88" s="499"/>
      <c r="L88" s="499"/>
    </row>
    <row r="89" spans="11:12" x14ac:dyDescent="0.25">
      <c r="K89" s="499"/>
      <c r="L89" s="499"/>
    </row>
    <row r="90" spans="11:12" x14ac:dyDescent="0.25">
      <c r="K90" s="499"/>
      <c r="L90" s="499"/>
    </row>
    <row r="91" spans="11:12" x14ac:dyDescent="0.25">
      <c r="K91" s="499"/>
      <c r="L91" s="499"/>
    </row>
    <row r="92" spans="11:12" x14ac:dyDescent="0.25">
      <c r="K92" s="499"/>
      <c r="L92" s="499"/>
    </row>
    <row r="93" spans="11:12" x14ac:dyDescent="0.25">
      <c r="K93" s="499"/>
      <c r="L93" s="499"/>
    </row>
    <row r="94" spans="11:12" x14ac:dyDescent="0.25">
      <c r="K94" s="499"/>
      <c r="L94" s="499"/>
    </row>
    <row r="95" spans="11:12" x14ac:dyDescent="0.25">
      <c r="K95" s="499"/>
      <c r="L95" s="499"/>
    </row>
    <row r="96" spans="11:12" x14ac:dyDescent="0.25">
      <c r="K96" s="499"/>
      <c r="L96" s="499"/>
    </row>
    <row r="97" spans="11:12" x14ac:dyDescent="0.25">
      <c r="K97" s="499"/>
      <c r="L97" s="499"/>
    </row>
    <row r="98" spans="11:12" x14ac:dyDescent="0.25">
      <c r="K98" s="499"/>
      <c r="L98" s="499"/>
    </row>
    <row r="99" spans="11:12" x14ac:dyDescent="0.25">
      <c r="K99" s="499"/>
      <c r="L99" s="499"/>
    </row>
    <row r="100" spans="11:12" x14ac:dyDescent="0.25">
      <c r="K100" s="499"/>
      <c r="L100" s="499"/>
    </row>
    <row r="101" spans="11:12" x14ac:dyDescent="0.25">
      <c r="K101" s="499"/>
      <c r="L101" s="499"/>
    </row>
    <row r="102" spans="11:12" x14ac:dyDescent="0.25">
      <c r="K102" s="499"/>
      <c r="L102" s="499"/>
    </row>
    <row r="103" spans="11:12" x14ac:dyDescent="0.25">
      <c r="K103" s="499"/>
      <c r="L103" s="499"/>
    </row>
    <row r="104" spans="11:12" x14ac:dyDescent="0.25">
      <c r="K104" s="499"/>
      <c r="L104" s="499"/>
    </row>
    <row r="105" spans="11:12" x14ac:dyDescent="0.25">
      <c r="K105" s="499"/>
      <c r="L105" s="499"/>
    </row>
    <row r="106" spans="11:12" x14ac:dyDescent="0.25">
      <c r="K106" s="499"/>
      <c r="L106" s="499"/>
    </row>
    <row r="107" spans="11:12" x14ac:dyDescent="0.25">
      <c r="K107" s="499"/>
      <c r="L107" s="499"/>
    </row>
    <row r="108" spans="11:12" x14ac:dyDescent="0.25">
      <c r="K108" s="499"/>
      <c r="L108" s="499"/>
    </row>
    <row r="109" spans="11:12" x14ac:dyDescent="0.25">
      <c r="K109" s="499"/>
      <c r="L109" s="499"/>
    </row>
    <row r="110" spans="11:12" x14ac:dyDescent="0.25">
      <c r="K110" s="499"/>
      <c r="L110" s="499"/>
    </row>
    <row r="111" spans="11:12" x14ac:dyDescent="0.25">
      <c r="K111" s="499"/>
      <c r="L111" s="499"/>
    </row>
    <row r="112" spans="11:12" x14ac:dyDescent="0.25">
      <c r="K112" s="499"/>
      <c r="L112" s="499"/>
    </row>
    <row r="113" spans="11:12" x14ac:dyDescent="0.25">
      <c r="K113" s="499"/>
      <c r="L113" s="499"/>
    </row>
    <row r="114" spans="11:12" x14ac:dyDescent="0.25">
      <c r="K114" s="499"/>
      <c r="L114" s="499"/>
    </row>
    <row r="115" spans="11:12" x14ac:dyDescent="0.25">
      <c r="K115" s="499"/>
      <c r="L115" s="499"/>
    </row>
    <row r="116" spans="11:12" x14ac:dyDescent="0.25">
      <c r="K116" s="499"/>
      <c r="L116" s="499"/>
    </row>
    <row r="117" spans="11:12" x14ac:dyDescent="0.25">
      <c r="K117" s="499"/>
      <c r="L117" s="499"/>
    </row>
    <row r="118" spans="11:12" x14ac:dyDescent="0.25">
      <c r="K118" s="499"/>
      <c r="L118" s="499"/>
    </row>
    <row r="119" spans="11:12" x14ac:dyDescent="0.25">
      <c r="K119" s="499"/>
      <c r="L119" s="499"/>
    </row>
    <row r="120" spans="11:12" x14ac:dyDescent="0.25">
      <c r="K120" s="499"/>
      <c r="L120" s="499"/>
    </row>
    <row r="121" spans="11:12" x14ac:dyDescent="0.25">
      <c r="K121" s="499"/>
      <c r="L121" s="499"/>
    </row>
    <row r="122" spans="11:12" x14ac:dyDescent="0.25">
      <c r="K122" s="499"/>
      <c r="L122" s="499"/>
    </row>
    <row r="123" spans="11:12" x14ac:dyDescent="0.25">
      <c r="K123" s="499"/>
      <c r="L123" s="499"/>
    </row>
    <row r="124" spans="11:12" x14ac:dyDescent="0.25">
      <c r="K124" s="499"/>
      <c r="L124" s="499"/>
    </row>
    <row r="125" spans="11:12" x14ac:dyDescent="0.25">
      <c r="K125" s="499"/>
      <c r="L125" s="499"/>
    </row>
    <row r="126" spans="11:12" x14ac:dyDescent="0.25">
      <c r="K126" s="499"/>
      <c r="L126" s="499"/>
    </row>
    <row r="127" spans="11:12" x14ac:dyDescent="0.25">
      <c r="K127" s="499"/>
      <c r="L127" s="499"/>
    </row>
    <row r="128" spans="11:12" x14ac:dyDescent="0.25">
      <c r="K128" s="499"/>
      <c r="L128" s="499"/>
    </row>
    <row r="129" spans="11:12" x14ac:dyDescent="0.25">
      <c r="K129" s="499"/>
      <c r="L129" s="499"/>
    </row>
    <row r="130" spans="11:12" x14ac:dyDescent="0.25">
      <c r="K130" s="499"/>
      <c r="L130" s="499"/>
    </row>
    <row r="131" spans="11:12" x14ac:dyDescent="0.25">
      <c r="K131" s="499"/>
      <c r="L131" s="499"/>
    </row>
    <row r="132" spans="11:12" x14ac:dyDescent="0.25">
      <c r="K132" s="499"/>
      <c r="L132" s="499"/>
    </row>
    <row r="133" spans="11:12" x14ac:dyDescent="0.25">
      <c r="K133" s="499"/>
      <c r="L133" s="499"/>
    </row>
    <row r="134" spans="11:12" x14ac:dyDescent="0.25">
      <c r="K134" s="499"/>
      <c r="L134" s="499"/>
    </row>
    <row r="135" spans="11:12" x14ac:dyDescent="0.25">
      <c r="K135" s="499"/>
      <c r="L135" s="499"/>
    </row>
    <row r="136" spans="11:12" x14ac:dyDescent="0.25">
      <c r="K136" s="499"/>
      <c r="L136" s="499"/>
    </row>
    <row r="137" spans="11:12" x14ac:dyDescent="0.25">
      <c r="K137" s="499"/>
      <c r="L137" s="499"/>
    </row>
    <row r="138" spans="11:12" x14ac:dyDescent="0.25">
      <c r="K138" s="499"/>
      <c r="L138" s="499"/>
    </row>
    <row r="139" spans="11:12" x14ac:dyDescent="0.25">
      <c r="K139" s="499"/>
      <c r="L139" s="499"/>
    </row>
    <row r="140" spans="11:12" x14ac:dyDescent="0.25">
      <c r="K140" s="499"/>
      <c r="L140" s="499"/>
    </row>
  </sheetData>
  <autoFilter ref="A1:Z66" xr:uid="{00000000-0009-0000-0000-000004000000}"/>
  <hyperlinks>
    <hyperlink ref="AA15" r:id="rId1" xr:uid="{00000000-0004-0000-0400-000000000000}"/>
  </hyperlinks>
  <pageMargins left="0.7" right="0.7" top="0.75" bottom="0.75" header="0.3" footer="0.3"/>
  <pageSetup paperSize="120" scale="10" orientation="landscape" r:id="rId2"/>
  <legacyDrawing r:id="rId3"/>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B184"/>
  <sheetViews>
    <sheetView zoomScale="71" zoomScaleNormal="71" zoomScaleSheetLayoutView="110" workbookViewId="0">
      <pane xSplit="6" ySplit="1" topLeftCell="G65" activePane="bottomRight" state="frozen"/>
      <selection pane="topRight" activeCell="G1" sqref="G1"/>
      <selection pane="bottomLeft" activeCell="A2" sqref="A2"/>
      <selection pane="bottomRight" activeCell="D65" sqref="D65"/>
    </sheetView>
  </sheetViews>
  <sheetFormatPr baseColWidth="10" defaultColWidth="11.42578125" defaultRowHeight="15" x14ac:dyDescent="0.25"/>
  <cols>
    <col min="1" max="3" width="11.42578125" style="644"/>
    <col min="4" max="4" width="16.140625" style="644" customWidth="1"/>
    <col min="5" max="5" width="51.140625" style="644" customWidth="1"/>
    <col min="6" max="6" width="14.7109375" style="644" customWidth="1"/>
    <col min="7" max="7" width="12.7109375" style="644" bestFit="1" customWidth="1"/>
    <col min="8" max="8" width="11.42578125" style="644"/>
    <col min="9" max="9" width="14" style="644" customWidth="1"/>
    <col min="10" max="10" width="13.140625" style="644" bestFit="1" customWidth="1"/>
    <col min="11" max="11" width="18.5703125" style="644" bestFit="1" customWidth="1"/>
    <col min="12" max="12" width="17.85546875" style="645" bestFit="1" customWidth="1"/>
    <col min="13" max="13" width="16.85546875" style="644" bestFit="1" customWidth="1"/>
    <col min="14" max="17" width="11.42578125" style="644"/>
    <col min="18" max="18" width="15.7109375" style="644" customWidth="1"/>
    <col min="19" max="27" width="11.42578125" style="644"/>
    <col min="28" max="28" width="12.28515625" style="644" bestFit="1" customWidth="1"/>
    <col min="29" max="16384" width="11.42578125" style="644"/>
  </cols>
  <sheetData>
    <row r="1" spans="1:26" ht="38.25" x14ac:dyDescent="0.25">
      <c r="A1" s="372" t="s">
        <v>1137</v>
      </c>
      <c r="B1" s="372" t="s">
        <v>0</v>
      </c>
      <c r="C1" s="373" t="s">
        <v>1</v>
      </c>
      <c r="D1" s="373" t="s">
        <v>2</v>
      </c>
      <c r="E1" s="373" t="s">
        <v>3</v>
      </c>
      <c r="F1" s="373" t="s">
        <v>4</v>
      </c>
      <c r="G1" s="374" t="s">
        <v>5</v>
      </c>
      <c r="H1" s="374" t="s">
        <v>521</v>
      </c>
      <c r="I1" s="374" t="s">
        <v>522</v>
      </c>
      <c r="J1" s="374" t="s">
        <v>523</v>
      </c>
      <c r="K1" s="375" t="s">
        <v>906</v>
      </c>
      <c r="L1" s="925" t="s">
        <v>907</v>
      </c>
      <c r="M1" s="373" t="s">
        <v>1138</v>
      </c>
      <c r="N1" s="373" t="s">
        <v>909</v>
      </c>
      <c r="O1" s="373" t="s">
        <v>8</v>
      </c>
      <c r="P1" s="373" t="s">
        <v>9</v>
      </c>
      <c r="Q1" s="373" t="s">
        <v>10</v>
      </c>
      <c r="R1" s="373" t="s">
        <v>11</v>
      </c>
      <c r="S1" s="373" t="s">
        <v>12</v>
      </c>
      <c r="T1" s="373" t="s">
        <v>13</v>
      </c>
      <c r="U1" s="373" t="s">
        <v>524</v>
      </c>
      <c r="V1" s="373" t="s">
        <v>525</v>
      </c>
      <c r="W1" s="373" t="s">
        <v>14</v>
      </c>
      <c r="X1" s="373" t="s">
        <v>15</v>
      </c>
      <c r="Y1" s="373" t="s">
        <v>16</v>
      </c>
      <c r="Z1" s="373" t="s">
        <v>197</v>
      </c>
    </row>
    <row r="2" spans="1:26" ht="128.25" x14ac:dyDescent="0.25">
      <c r="A2" s="386">
        <v>1</v>
      </c>
      <c r="B2" s="386">
        <v>1</v>
      </c>
      <c r="C2" s="384" t="s">
        <v>203</v>
      </c>
      <c r="D2" s="383" t="s">
        <v>18</v>
      </c>
      <c r="E2" s="385" t="s">
        <v>1142</v>
      </c>
      <c r="F2" s="383" t="s">
        <v>1047</v>
      </c>
      <c r="G2" s="386">
        <v>51654866</v>
      </c>
      <c r="H2" s="386"/>
      <c r="I2" s="489" t="s">
        <v>1330</v>
      </c>
      <c r="J2" s="392">
        <v>2579810</v>
      </c>
      <c r="K2" s="654">
        <v>66038769</v>
      </c>
      <c r="L2" s="654">
        <v>0</v>
      </c>
      <c r="M2" s="926">
        <v>43100</v>
      </c>
      <c r="N2" s="926"/>
      <c r="O2" s="926">
        <v>42747</v>
      </c>
      <c r="P2" s="926">
        <v>42747</v>
      </c>
      <c r="Q2" s="926">
        <v>43100</v>
      </c>
      <c r="R2" s="392" t="s">
        <v>22</v>
      </c>
      <c r="S2" s="392">
        <v>1817</v>
      </c>
      <c r="T2" s="926">
        <v>42746</v>
      </c>
      <c r="U2" s="392" t="s">
        <v>1331</v>
      </c>
      <c r="V2" s="392" t="s">
        <v>1329</v>
      </c>
      <c r="W2" s="392">
        <v>1017</v>
      </c>
      <c r="X2" s="926">
        <v>42747</v>
      </c>
      <c r="Y2" s="390">
        <v>42748</v>
      </c>
      <c r="Z2" s="392" t="s">
        <v>213</v>
      </c>
    </row>
    <row r="3" spans="1:26" ht="76.5" x14ac:dyDescent="0.25">
      <c r="A3" s="386">
        <f>1+A2</f>
        <v>2</v>
      </c>
      <c r="B3" s="386">
        <v>2</v>
      </c>
      <c r="C3" s="384" t="s">
        <v>203</v>
      </c>
      <c r="D3" s="383" t="s">
        <v>18</v>
      </c>
      <c r="E3" s="385" t="s">
        <v>531</v>
      </c>
      <c r="F3" s="383" t="s">
        <v>1332</v>
      </c>
      <c r="G3" s="386">
        <v>79708821</v>
      </c>
      <c r="H3" s="386"/>
      <c r="I3" s="489" t="s">
        <v>1333</v>
      </c>
      <c r="J3" s="392">
        <v>3202525326</v>
      </c>
      <c r="K3" s="654">
        <v>16695620</v>
      </c>
      <c r="L3" s="654">
        <v>0</v>
      </c>
      <c r="M3" s="926">
        <v>43100</v>
      </c>
      <c r="N3" s="926"/>
      <c r="O3" s="926">
        <v>42747</v>
      </c>
      <c r="P3" s="926">
        <v>42751</v>
      </c>
      <c r="Q3" s="926">
        <v>43100</v>
      </c>
      <c r="R3" s="392" t="s">
        <v>22</v>
      </c>
      <c r="S3" s="392">
        <v>1417</v>
      </c>
      <c r="T3" s="926">
        <v>42746</v>
      </c>
      <c r="U3" s="392" t="s">
        <v>529</v>
      </c>
      <c r="V3" s="392" t="s">
        <v>530</v>
      </c>
      <c r="W3" s="392">
        <v>1117</v>
      </c>
      <c r="X3" s="926">
        <v>42748</v>
      </c>
      <c r="Y3" s="390">
        <v>42751</v>
      </c>
      <c r="Z3" s="927" t="s">
        <v>1139</v>
      </c>
    </row>
    <row r="4" spans="1:26" ht="76.5" x14ac:dyDescent="0.25">
      <c r="A4" s="386">
        <f t="shared" ref="A4:A35" si="0">1+A3</f>
        <v>3</v>
      </c>
      <c r="B4" s="386">
        <v>3</v>
      </c>
      <c r="C4" s="384" t="s">
        <v>203</v>
      </c>
      <c r="D4" s="383" t="s">
        <v>18</v>
      </c>
      <c r="E4" s="385" t="s">
        <v>531</v>
      </c>
      <c r="F4" s="383" t="s">
        <v>1334</v>
      </c>
      <c r="G4" s="386">
        <v>1014284441</v>
      </c>
      <c r="H4" s="386"/>
      <c r="I4" s="489" t="s">
        <v>1335</v>
      </c>
      <c r="J4" s="392">
        <v>3022273916</v>
      </c>
      <c r="K4" s="654">
        <v>16695620</v>
      </c>
      <c r="L4" s="654">
        <v>0</v>
      </c>
      <c r="M4" s="926">
        <v>43100</v>
      </c>
      <c r="N4" s="926"/>
      <c r="O4" s="926">
        <v>42748</v>
      </c>
      <c r="P4" s="926">
        <v>42751</v>
      </c>
      <c r="Q4" s="926">
        <v>43100</v>
      </c>
      <c r="R4" s="392" t="s">
        <v>22</v>
      </c>
      <c r="S4" s="392">
        <v>1517</v>
      </c>
      <c r="T4" s="926">
        <v>42746</v>
      </c>
      <c r="U4" s="392" t="s">
        <v>529</v>
      </c>
      <c r="V4" s="392" t="s">
        <v>530</v>
      </c>
      <c r="W4" s="392">
        <v>1217</v>
      </c>
      <c r="X4" s="926">
        <v>42751</v>
      </c>
      <c r="Y4" s="390">
        <v>42753</v>
      </c>
      <c r="Z4" s="927" t="s">
        <v>1139</v>
      </c>
    </row>
    <row r="5" spans="1:26" ht="60" x14ac:dyDescent="0.25">
      <c r="A5" s="386">
        <f t="shared" si="0"/>
        <v>4</v>
      </c>
      <c r="B5" s="386">
        <v>1</v>
      </c>
      <c r="C5" s="384" t="s">
        <v>100</v>
      </c>
      <c r="D5" s="383" t="s">
        <v>545</v>
      </c>
      <c r="E5" s="385" t="s">
        <v>305</v>
      </c>
      <c r="F5" s="383" t="s">
        <v>547</v>
      </c>
      <c r="G5" s="386">
        <v>830095213</v>
      </c>
      <c r="H5" s="386">
        <v>0</v>
      </c>
      <c r="I5" s="489" t="s">
        <v>548</v>
      </c>
      <c r="J5" s="392">
        <v>3175150153</v>
      </c>
      <c r="K5" s="654">
        <v>7800000</v>
      </c>
      <c r="L5" s="654">
        <v>0</v>
      </c>
      <c r="M5" s="926">
        <v>43100</v>
      </c>
      <c r="N5" s="926"/>
      <c r="O5" s="926">
        <v>42748</v>
      </c>
      <c r="P5" s="926">
        <v>42751</v>
      </c>
      <c r="Q5" s="926">
        <v>43100</v>
      </c>
      <c r="R5" s="392" t="s">
        <v>22</v>
      </c>
      <c r="S5" s="392">
        <v>1917</v>
      </c>
      <c r="T5" s="926">
        <v>42747</v>
      </c>
      <c r="U5" s="392" t="s">
        <v>549</v>
      </c>
      <c r="V5" s="392" t="s">
        <v>1144</v>
      </c>
      <c r="W5" s="392">
        <v>1317</v>
      </c>
      <c r="X5" s="926">
        <v>42751</v>
      </c>
      <c r="Y5" s="390">
        <v>42748</v>
      </c>
      <c r="Z5" s="927" t="s">
        <v>1139</v>
      </c>
    </row>
    <row r="6" spans="1:26" ht="89.25" x14ac:dyDescent="0.25">
      <c r="A6" s="386">
        <f t="shared" si="0"/>
        <v>5</v>
      </c>
      <c r="B6" s="386">
        <v>4</v>
      </c>
      <c r="C6" s="384" t="s">
        <v>203</v>
      </c>
      <c r="D6" s="383" t="s">
        <v>18</v>
      </c>
      <c r="E6" s="385" t="s">
        <v>393</v>
      </c>
      <c r="F6" s="383" t="s">
        <v>1141</v>
      </c>
      <c r="G6" s="386">
        <v>1018433403</v>
      </c>
      <c r="H6" s="386"/>
      <c r="I6" s="489" t="s">
        <v>1038</v>
      </c>
      <c r="J6" s="392">
        <v>3167475888</v>
      </c>
      <c r="K6" s="654">
        <v>23804399</v>
      </c>
      <c r="L6" s="654">
        <v>0</v>
      </c>
      <c r="M6" s="926">
        <v>43100</v>
      </c>
      <c r="N6" s="926"/>
      <c r="O6" s="926">
        <v>42752</v>
      </c>
      <c r="P6" s="926">
        <v>42753</v>
      </c>
      <c r="Q6" s="926">
        <v>43100</v>
      </c>
      <c r="R6" s="392" t="s">
        <v>22</v>
      </c>
      <c r="S6" s="392">
        <v>2017</v>
      </c>
      <c r="T6" s="926">
        <v>42748</v>
      </c>
      <c r="U6" s="392" t="s">
        <v>529</v>
      </c>
      <c r="V6" s="392" t="s">
        <v>530</v>
      </c>
      <c r="W6" s="392">
        <v>1617</v>
      </c>
      <c r="X6" s="926">
        <v>42752</v>
      </c>
      <c r="Y6" s="390">
        <v>42753</v>
      </c>
      <c r="Z6" s="927" t="s">
        <v>1139</v>
      </c>
    </row>
    <row r="7" spans="1:26" ht="115.5" x14ac:dyDescent="0.25">
      <c r="A7" s="386">
        <f t="shared" si="0"/>
        <v>6</v>
      </c>
      <c r="B7" s="386">
        <v>5</v>
      </c>
      <c r="C7" s="384" t="s">
        <v>203</v>
      </c>
      <c r="D7" s="383" t="s">
        <v>18</v>
      </c>
      <c r="E7" s="385" t="s">
        <v>869</v>
      </c>
      <c r="F7" s="383" t="s">
        <v>870</v>
      </c>
      <c r="G7" s="386">
        <v>830055049</v>
      </c>
      <c r="H7" s="386">
        <v>8</v>
      </c>
      <c r="I7" s="489" t="s">
        <v>871</v>
      </c>
      <c r="J7" s="392">
        <v>3129191</v>
      </c>
      <c r="K7" s="654">
        <v>2668182</v>
      </c>
      <c r="L7" s="654">
        <v>0</v>
      </c>
      <c r="M7" s="926" t="s">
        <v>110</v>
      </c>
      <c r="N7" s="926"/>
      <c r="O7" s="926">
        <v>42753</v>
      </c>
      <c r="P7" s="926">
        <v>42808</v>
      </c>
      <c r="Q7" s="926">
        <v>42868</v>
      </c>
      <c r="R7" s="392" t="s">
        <v>1336</v>
      </c>
      <c r="S7" s="392">
        <v>1217</v>
      </c>
      <c r="T7" s="926">
        <v>42745</v>
      </c>
      <c r="U7" s="392" t="s">
        <v>529</v>
      </c>
      <c r="V7" s="392" t="s">
        <v>530</v>
      </c>
      <c r="W7" s="392">
        <v>1717</v>
      </c>
      <c r="X7" s="926">
        <v>42753</v>
      </c>
      <c r="Y7" s="390">
        <v>42758</v>
      </c>
      <c r="Z7" s="927" t="s">
        <v>1147</v>
      </c>
    </row>
    <row r="8" spans="1:26" ht="183.75" customHeight="1" x14ac:dyDescent="0.25">
      <c r="A8" s="386">
        <f t="shared" si="0"/>
        <v>7</v>
      </c>
      <c r="B8" s="386">
        <v>6</v>
      </c>
      <c r="C8" s="384" t="s">
        <v>203</v>
      </c>
      <c r="D8" s="383" t="s">
        <v>18</v>
      </c>
      <c r="E8" s="385" t="s">
        <v>1190</v>
      </c>
      <c r="F8" s="383" t="s">
        <v>1337</v>
      </c>
      <c r="G8" s="386">
        <v>900173404</v>
      </c>
      <c r="H8" s="386">
        <v>9</v>
      </c>
      <c r="I8" s="489" t="s">
        <v>985</v>
      </c>
      <c r="J8" s="392">
        <v>6117070</v>
      </c>
      <c r="K8" s="654">
        <v>107107200</v>
      </c>
      <c r="L8" s="654">
        <v>0</v>
      </c>
      <c r="M8" s="926">
        <v>43100</v>
      </c>
      <c r="N8" s="926"/>
      <c r="O8" s="926">
        <v>42765</v>
      </c>
      <c r="P8" s="926">
        <v>42772</v>
      </c>
      <c r="Q8" s="926">
        <v>43100</v>
      </c>
      <c r="R8" s="392" t="s">
        <v>1338</v>
      </c>
      <c r="S8" s="392">
        <v>1317</v>
      </c>
      <c r="T8" s="926">
        <v>42746</v>
      </c>
      <c r="U8" s="392" t="s">
        <v>823</v>
      </c>
      <c r="V8" s="392" t="s">
        <v>824</v>
      </c>
      <c r="W8" s="392">
        <v>7017</v>
      </c>
      <c r="X8" s="926">
        <v>42765</v>
      </c>
      <c r="Y8" s="390">
        <v>42781</v>
      </c>
      <c r="Z8" s="927" t="s">
        <v>1157</v>
      </c>
    </row>
    <row r="9" spans="1:26" ht="128.25" customHeight="1" x14ac:dyDescent="0.25">
      <c r="A9" s="386">
        <f t="shared" si="0"/>
        <v>8</v>
      </c>
      <c r="B9" s="928">
        <v>7</v>
      </c>
      <c r="C9" s="929" t="s">
        <v>203</v>
      </c>
      <c r="D9" s="714" t="s">
        <v>545</v>
      </c>
      <c r="E9" s="715" t="s">
        <v>1339</v>
      </c>
      <c r="F9" s="714" t="s">
        <v>1340</v>
      </c>
      <c r="G9" s="928">
        <v>800075003</v>
      </c>
      <c r="H9" s="928">
        <v>6</v>
      </c>
      <c r="I9" s="716" t="s">
        <v>1341</v>
      </c>
      <c r="J9" s="930">
        <v>6803999</v>
      </c>
      <c r="K9" s="931">
        <v>130000000</v>
      </c>
      <c r="L9" s="931">
        <v>18000000</v>
      </c>
      <c r="M9" s="932">
        <v>43100</v>
      </c>
      <c r="N9" s="932"/>
      <c r="O9" s="932">
        <v>42773</v>
      </c>
      <c r="P9" s="932">
        <v>42776</v>
      </c>
      <c r="Q9" s="932">
        <v>43100</v>
      </c>
      <c r="R9" s="930" t="s">
        <v>22</v>
      </c>
      <c r="S9" s="930">
        <v>2917</v>
      </c>
      <c r="T9" s="932">
        <v>42773</v>
      </c>
      <c r="U9" s="930" t="s">
        <v>1342</v>
      </c>
      <c r="V9" s="930" t="s">
        <v>1343</v>
      </c>
      <c r="W9" s="930">
        <v>7417</v>
      </c>
      <c r="X9" s="932">
        <v>42775</v>
      </c>
      <c r="Y9" s="933">
        <v>42773</v>
      </c>
      <c r="Z9" s="934" t="s">
        <v>1157</v>
      </c>
    </row>
    <row r="10" spans="1:26" ht="183.75" customHeight="1" x14ac:dyDescent="0.25">
      <c r="A10" s="386">
        <f t="shared" si="0"/>
        <v>9</v>
      </c>
      <c r="B10" s="928">
        <v>8</v>
      </c>
      <c r="C10" s="929" t="s">
        <v>203</v>
      </c>
      <c r="D10" s="714" t="s">
        <v>18</v>
      </c>
      <c r="E10" s="715" t="s">
        <v>1344</v>
      </c>
      <c r="F10" s="714" t="s">
        <v>1078</v>
      </c>
      <c r="G10" s="928">
        <v>830045792</v>
      </c>
      <c r="H10" s="928">
        <v>1</v>
      </c>
      <c r="I10" s="716" t="s">
        <v>1345</v>
      </c>
      <c r="J10" s="930">
        <v>6356535</v>
      </c>
      <c r="K10" s="931">
        <v>43727485</v>
      </c>
      <c r="L10" s="931">
        <v>0</v>
      </c>
      <c r="M10" s="932" t="s">
        <v>1019</v>
      </c>
      <c r="N10" s="932"/>
      <c r="O10" s="932">
        <v>42780</v>
      </c>
      <c r="P10" s="932">
        <v>42789</v>
      </c>
      <c r="Q10" s="932">
        <v>42969</v>
      </c>
      <c r="R10" s="930" t="s">
        <v>1346</v>
      </c>
      <c r="S10" s="930">
        <v>2617</v>
      </c>
      <c r="T10" s="932">
        <v>42768</v>
      </c>
      <c r="U10" s="930" t="s">
        <v>1331</v>
      </c>
      <c r="V10" s="930" t="s">
        <v>1329</v>
      </c>
      <c r="W10" s="930">
        <v>7817</v>
      </c>
      <c r="X10" s="932">
        <v>42782</v>
      </c>
      <c r="Y10" s="933">
        <v>42796</v>
      </c>
      <c r="Z10" s="934" t="s">
        <v>213</v>
      </c>
    </row>
    <row r="11" spans="1:26" ht="128.25" x14ac:dyDescent="0.25">
      <c r="A11" s="386">
        <f t="shared" si="0"/>
        <v>10</v>
      </c>
      <c r="B11" s="928">
        <v>9</v>
      </c>
      <c r="C11" s="929" t="s">
        <v>203</v>
      </c>
      <c r="D11" s="714" t="s">
        <v>18</v>
      </c>
      <c r="E11" s="715" t="s">
        <v>1347</v>
      </c>
      <c r="F11" s="714" t="s">
        <v>1348</v>
      </c>
      <c r="G11" s="928">
        <v>830033498</v>
      </c>
      <c r="H11" s="928">
        <v>7</v>
      </c>
      <c r="I11" s="716" t="s">
        <v>1349</v>
      </c>
      <c r="J11" s="930">
        <v>7477775</v>
      </c>
      <c r="K11" s="931">
        <v>651206914</v>
      </c>
      <c r="L11" s="931">
        <v>0</v>
      </c>
      <c r="M11" s="932" t="s">
        <v>1019</v>
      </c>
      <c r="N11" s="932"/>
      <c r="O11" s="932">
        <v>42787</v>
      </c>
      <c r="P11" s="932">
        <v>42789</v>
      </c>
      <c r="Q11" s="932">
        <v>42969</v>
      </c>
      <c r="R11" s="930" t="s">
        <v>1350</v>
      </c>
      <c r="S11" s="930">
        <v>2717</v>
      </c>
      <c r="T11" s="932">
        <v>42768</v>
      </c>
      <c r="U11" s="930" t="s">
        <v>1331</v>
      </c>
      <c r="V11" s="930" t="s">
        <v>1329</v>
      </c>
      <c r="W11" s="930">
        <v>8217</v>
      </c>
      <c r="X11" s="932">
        <v>42788</v>
      </c>
      <c r="Y11" s="933">
        <v>42796</v>
      </c>
      <c r="Z11" s="934" t="s">
        <v>213</v>
      </c>
    </row>
    <row r="12" spans="1:26" ht="76.5" x14ac:dyDescent="0.25">
      <c r="A12" s="386">
        <f t="shared" si="0"/>
        <v>11</v>
      </c>
      <c r="B12" s="928">
        <v>10</v>
      </c>
      <c r="C12" s="929" t="s">
        <v>203</v>
      </c>
      <c r="D12" s="714" t="s">
        <v>18</v>
      </c>
      <c r="E12" s="715" t="s">
        <v>531</v>
      </c>
      <c r="F12" s="714" t="s">
        <v>1351</v>
      </c>
      <c r="G12" s="928">
        <v>79904147</v>
      </c>
      <c r="H12" s="928"/>
      <c r="I12" s="716" t="s">
        <v>1352</v>
      </c>
      <c r="J12" s="930">
        <v>7149614</v>
      </c>
      <c r="K12" s="931">
        <v>0</v>
      </c>
      <c r="L12" s="931">
        <v>0</v>
      </c>
      <c r="M12" s="932"/>
      <c r="N12" s="932"/>
      <c r="O12" s="932">
        <v>42787</v>
      </c>
      <c r="P12" s="932"/>
      <c r="Q12" s="932"/>
      <c r="R12" s="930" t="s">
        <v>22</v>
      </c>
      <c r="S12" s="930">
        <v>1617</v>
      </c>
      <c r="T12" s="932">
        <v>42746</v>
      </c>
      <c r="U12" s="930" t="s">
        <v>529</v>
      </c>
      <c r="V12" s="935" t="s">
        <v>530</v>
      </c>
      <c r="W12" s="930">
        <v>8117</v>
      </c>
      <c r="X12" s="932">
        <v>42787</v>
      </c>
      <c r="Y12" s="933"/>
      <c r="Z12" s="934" t="s">
        <v>1139</v>
      </c>
    </row>
    <row r="13" spans="1:26" ht="76.5" x14ac:dyDescent="0.25">
      <c r="A13" s="386">
        <f t="shared" si="0"/>
        <v>12</v>
      </c>
      <c r="B13" s="928">
        <v>11</v>
      </c>
      <c r="C13" s="929" t="s">
        <v>203</v>
      </c>
      <c r="D13" s="714" t="s">
        <v>545</v>
      </c>
      <c r="E13" s="715" t="s">
        <v>1085</v>
      </c>
      <c r="F13" s="714" t="s">
        <v>1086</v>
      </c>
      <c r="G13" s="928">
        <v>800219668</v>
      </c>
      <c r="H13" s="928">
        <v>3</v>
      </c>
      <c r="I13" s="716" t="s">
        <v>1087</v>
      </c>
      <c r="J13" s="930">
        <v>3155738115</v>
      </c>
      <c r="K13" s="931">
        <v>91392000</v>
      </c>
      <c r="L13" s="931">
        <v>0</v>
      </c>
      <c r="M13" s="932" t="s">
        <v>1353</v>
      </c>
      <c r="N13" s="932"/>
      <c r="O13" s="932">
        <v>42790</v>
      </c>
      <c r="P13" s="932">
        <v>42795</v>
      </c>
      <c r="Q13" s="932">
        <v>43039</v>
      </c>
      <c r="R13" s="930" t="s">
        <v>22</v>
      </c>
      <c r="S13" s="930">
        <v>3217</v>
      </c>
      <c r="T13" s="932">
        <v>42789</v>
      </c>
      <c r="U13" s="930" t="s">
        <v>901</v>
      </c>
      <c r="V13" s="935" t="s">
        <v>1089</v>
      </c>
      <c r="W13" s="930">
        <v>12917</v>
      </c>
      <c r="X13" s="932">
        <v>42794</v>
      </c>
      <c r="Y13" s="933">
        <v>42790</v>
      </c>
      <c r="Z13" s="934" t="s">
        <v>213</v>
      </c>
    </row>
    <row r="14" spans="1:26" ht="63.75" x14ac:dyDescent="0.25">
      <c r="A14" s="386">
        <f t="shared" si="0"/>
        <v>13</v>
      </c>
      <c r="B14" s="936">
        <v>1</v>
      </c>
      <c r="C14" s="937" t="s">
        <v>132</v>
      </c>
      <c r="D14" s="713" t="s">
        <v>18</v>
      </c>
      <c r="E14" s="717" t="s">
        <v>1354</v>
      </c>
      <c r="F14" s="713" t="s">
        <v>1243</v>
      </c>
      <c r="G14" s="936">
        <v>900559701</v>
      </c>
      <c r="H14" s="936">
        <v>1</v>
      </c>
      <c r="I14" s="718" t="s">
        <v>1244</v>
      </c>
      <c r="J14" s="723">
        <v>7560050</v>
      </c>
      <c r="K14" s="938">
        <v>10160000</v>
      </c>
      <c r="L14" s="938">
        <v>4064000</v>
      </c>
      <c r="M14" s="939">
        <v>43100</v>
      </c>
      <c r="N14" s="939">
        <v>43220</v>
      </c>
      <c r="O14" s="939">
        <v>42795</v>
      </c>
      <c r="P14" s="939">
        <v>42795</v>
      </c>
      <c r="Q14" s="939">
        <v>43100</v>
      </c>
      <c r="R14" s="940" t="s">
        <v>22</v>
      </c>
      <c r="S14" s="940">
        <v>3017</v>
      </c>
      <c r="T14" s="941" t="s">
        <v>1355</v>
      </c>
      <c r="U14" s="940" t="s">
        <v>542</v>
      </c>
      <c r="V14" s="723" t="s">
        <v>1002</v>
      </c>
      <c r="W14" s="940">
        <v>13017</v>
      </c>
      <c r="X14" s="941">
        <v>42795</v>
      </c>
      <c r="Y14" s="942">
        <v>42796</v>
      </c>
      <c r="Z14" s="943" t="s">
        <v>1139</v>
      </c>
    </row>
    <row r="15" spans="1:26" ht="76.5" x14ac:dyDescent="0.25">
      <c r="A15" s="386">
        <f t="shared" si="0"/>
        <v>14</v>
      </c>
      <c r="B15" s="936">
        <v>12</v>
      </c>
      <c r="C15" s="937" t="s">
        <v>203</v>
      </c>
      <c r="D15" s="713" t="s">
        <v>18</v>
      </c>
      <c r="E15" s="717" t="s">
        <v>531</v>
      </c>
      <c r="F15" s="713" t="s">
        <v>927</v>
      </c>
      <c r="G15" s="936">
        <v>79357757</v>
      </c>
      <c r="H15" s="936"/>
      <c r="I15" s="718" t="s">
        <v>928</v>
      </c>
      <c r="J15" s="723">
        <v>4341160</v>
      </c>
      <c r="K15" s="938">
        <v>14227571</v>
      </c>
      <c r="L15" s="938">
        <v>0</v>
      </c>
      <c r="M15" s="939">
        <v>43100</v>
      </c>
      <c r="N15" s="939"/>
      <c r="O15" s="939">
        <v>42800</v>
      </c>
      <c r="P15" s="939">
        <v>42801</v>
      </c>
      <c r="Q15" s="939">
        <v>43100</v>
      </c>
      <c r="R15" s="940" t="s">
        <v>22</v>
      </c>
      <c r="S15" s="940">
        <v>1617</v>
      </c>
      <c r="T15" s="941">
        <v>42746</v>
      </c>
      <c r="U15" s="940" t="s">
        <v>529</v>
      </c>
      <c r="V15" s="723" t="s">
        <v>530</v>
      </c>
      <c r="W15" s="940">
        <v>13417</v>
      </c>
      <c r="X15" s="941">
        <v>42800</v>
      </c>
      <c r="Y15" s="942">
        <v>42802</v>
      </c>
      <c r="Z15" s="943" t="s">
        <v>1139</v>
      </c>
    </row>
    <row r="16" spans="1:26" ht="90" x14ac:dyDescent="0.25">
      <c r="A16" s="386">
        <f t="shared" si="0"/>
        <v>15</v>
      </c>
      <c r="B16" s="936">
        <v>13</v>
      </c>
      <c r="C16" s="937" t="s">
        <v>203</v>
      </c>
      <c r="D16" s="713" t="s">
        <v>69</v>
      </c>
      <c r="E16" s="717" t="s">
        <v>1356</v>
      </c>
      <c r="F16" s="713" t="s">
        <v>1357</v>
      </c>
      <c r="G16" s="936">
        <v>860515236</v>
      </c>
      <c r="H16" s="936">
        <v>2</v>
      </c>
      <c r="I16" s="718" t="s">
        <v>1358</v>
      </c>
      <c r="J16" s="723">
        <v>6950918</v>
      </c>
      <c r="K16" s="938">
        <v>4529140</v>
      </c>
      <c r="L16" s="938">
        <v>0</v>
      </c>
      <c r="M16" s="939">
        <v>43100</v>
      </c>
      <c r="N16" s="939"/>
      <c r="O16" s="939">
        <v>42803</v>
      </c>
      <c r="P16" s="939">
        <v>42807</v>
      </c>
      <c r="Q16" s="939">
        <v>43100</v>
      </c>
      <c r="R16" s="723" t="s">
        <v>1359</v>
      </c>
      <c r="S16" s="940">
        <v>3117</v>
      </c>
      <c r="T16" s="941">
        <v>42787</v>
      </c>
      <c r="U16" s="940" t="s">
        <v>1035</v>
      </c>
      <c r="V16" s="723" t="s">
        <v>1360</v>
      </c>
      <c r="W16" s="940">
        <v>13617</v>
      </c>
      <c r="X16" s="941">
        <v>42804</v>
      </c>
      <c r="Y16" s="942">
        <v>42811</v>
      </c>
      <c r="Z16" s="943" t="s">
        <v>1139</v>
      </c>
    </row>
    <row r="17" spans="1:26" ht="90" x14ac:dyDescent="0.25">
      <c r="A17" s="386">
        <f t="shared" si="0"/>
        <v>16</v>
      </c>
      <c r="B17" s="936">
        <v>14</v>
      </c>
      <c r="C17" s="937" t="s">
        <v>203</v>
      </c>
      <c r="D17" s="713" t="s">
        <v>69</v>
      </c>
      <c r="E17" s="717" t="s">
        <v>1361</v>
      </c>
      <c r="F17" s="713" t="s">
        <v>1362</v>
      </c>
      <c r="G17" s="936">
        <v>900462772</v>
      </c>
      <c r="H17" s="936">
        <v>4</v>
      </c>
      <c r="I17" s="718" t="s">
        <v>1363</v>
      </c>
      <c r="J17" s="723">
        <v>7495684</v>
      </c>
      <c r="K17" s="938">
        <v>14000000</v>
      </c>
      <c r="L17" s="938">
        <v>0</v>
      </c>
      <c r="M17" s="939">
        <v>43100</v>
      </c>
      <c r="N17" s="939"/>
      <c r="O17" s="939">
        <v>42809</v>
      </c>
      <c r="P17" s="939">
        <v>42824</v>
      </c>
      <c r="Q17" s="939">
        <v>43100</v>
      </c>
      <c r="R17" s="723" t="s">
        <v>1364</v>
      </c>
      <c r="S17" s="940">
        <v>3417</v>
      </c>
      <c r="T17" s="941">
        <v>42793</v>
      </c>
      <c r="U17" s="940" t="s">
        <v>563</v>
      </c>
      <c r="V17" s="723" t="s">
        <v>564</v>
      </c>
      <c r="W17" s="940">
        <v>14217</v>
      </c>
      <c r="X17" s="941">
        <v>42809</v>
      </c>
      <c r="Y17" s="942">
        <v>42824</v>
      </c>
      <c r="Z17" s="943" t="s">
        <v>1157</v>
      </c>
    </row>
    <row r="18" spans="1:26" ht="102.75" x14ac:dyDescent="0.25">
      <c r="A18" s="386">
        <f t="shared" si="0"/>
        <v>17</v>
      </c>
      <c r="B18" s="936">
        <v>1</v>
      </c>
      <c r="C18" s="937" t="s">
        <v>68</v>
      </c>
      <c r="D18" s="713" t="s">
        <v>69</v>
      </c>
      <c r="E18" s="717" t="s">
        <v>1365</v>
      </c>
      <c r="F18" s="713" t="s">
        <v>1366</v>
      </c>
      <c r="G18" s="936">
        <v>900760499</v>
      </c>
      <c r="H18" s="936">
        <v>6</v>
      </c>
      <c r="I18" s="718" t="s">
        <v>1367</v>
      </c>
      <c r="J18" s="723">
        <v>3837295</v>
      </c>
      <c r="K18" s="938">
        <v>2247910</v>
      </c>
      <c r="L18" s="938">
        <v>0</v>
      </c>
      <c r="M18" s="944" t="s">
        <v>1173</v>
      </c>
      <c r="N18" s="939"/>
      <c r="O18" s="939">
        <v>42815</v>
      </c>
      <c r="P18" s="939">
        <v>42818</v>
      </c>
      <c r="Q18" s="939">
        <v>42865</v>
      </c>
      <c r="R18" s="723" t="s">
        <v>1368</v>
      </c>
      <c r="S18" s="940">
        <v>3517</v>
      </c>
      <c r="T18" s="941"/>
      <c r="U18" s="940"/>
      <c r="V18" s="723"/>
      <c r="W18" s="940">
        <v>15517</v>
      </c>
      <c r="X18" s="941">
        <v>42817</v>
      </c>
      <c r="Y18" s="942">
        <v>42824</v>
      </c>
      <c r="Z18" s="943" t="s">
        <v>404</v>
      </c>
    </row>
    <row r="19" spans="1:26" ht="102.75" x14ac:dyDescent="0.25">
      <c r="A19" s="386">
        <f t="shared" si="0"/>
        <v>18</v>
      </c>
      <c r="B19" s="936">
        <v>15</v>
      </c>
      <c r="C19" s="937" t="s">
        <v>203</v>
      </c>
      <c r="D19" s="713" t="s">
        <v>69</v>
      </c>
      <c r="E19" s="717" t="s">
        <v>1369</v>
      </c>
      <c r="F19" s="713" t="s">
        <v>951</v>
      </c>
      <c r="G19" s="936">
        <v>83019581</v>
      </c>
      <c r="H19" s="936">
        <v>2</v>
      </c>
      <c r="I19" s="718" t="s">
        <v>952</v>
      </c>
      <c r="J19" s="723" t="s">
        <v>953</v>
      </c>
      <c r="K19" s="938">
        <v>2000000</v>
      </c>
      <c r="L19" s="938">
        <v>1000000</v>
      </c>
      <c r="M19" s="939">
        <v>43100</v>
      </c>
      <c r="N19" s="939"/>
      <c r="O19" s="939">
        <v>42816</v>
      </c>
      <c r="P19" s="939">
        <v>42824</v>
      </c>
      <c r="Q19" s="939">
        <v>43100</v>
      </c>
      <c r="R19" s="723" t="s">
        <v>1370</v>
      </c>
      <c r="S19" s="940">
        <v>3317</v>
      </c>
      <c r="T19" s="941">
        <v>42789</v>
      </c>
      <c r="U19" s="940" t="s">
        <v>529</v>
      </c>
      <c r="V19" s="723" t="s">
        <v>530</v>
      </c>
      <c r="W19" s="940">
        <v>15617</v>
      </c>
      <c r="X19" s="941">
        <v>42817</v>
      </c>
      <c r="Y19" s="942">
        <v>42824</v>
      </c>
      <c r="Z19" s="943" t="s">
        <v>1157</v>
      </c>
    </row>
    <row r="20" spans="1:26" ht="178.5" customHeight="1" x14ac:dyDescent="0.25">
      <c r="A20" s="386">
        <f t="shared" si="0"/>
        <v>19</v>
      </c>
      <c r="B20" s="936">
        <v>16</v>
      </c>
      <c r="C20" s="937" t="s">
        <v>203</v>
      </c>
      <c r="D20" s="713" t="s">
        <v>545</v>
      </c>
      <c r="E20" s="717" t="s">
        <v>1371</v>
      </c>
      <c r="F20" s="713" t="s">
        <v>257</v>
      </c>
      <c r="G20" s="936">
        <v>800058607</v>
      </c>
      <c r="H20" s="936">
        <v>2</v>
      </c>
      <c r="I20" s="718" t="s">
        <v>1132</v>
      </c>
      <c r="J20" s="723">
        <v>5462727</v>
      </c>
      <c r="K20" s="938">
        <v>36143132</v>
      </c>
      <c r="L20" s="938">
        <v>0</v>
      </c>
      <c r="M20" s="939">
        <v>42885</v>
      </c>
      <c r="N20" s="939"/>
      <c r="O20" s="939">
        <v>42818</v>
      </c>
      <c r="P20" s="939">
        <v>42825</v>
      </c>
      <c r="Q20" s="939">
        <v>42885</v>
      </c>
      <c r="R20" s="723" t="s">
        <v>22</v>
      </c>
      <c r="S20" s="940">
        <v>3917</v>
      </c>
      <c r="T20" s="941">
        <v>42816</v>
      </c>
      <c r="U20" s="940" t="s">
        <v>1331</v>
      </c>
      <c r="V20" s="723" t="s">
        <v>1329</v>
      </c>
      <c r="W20" s="940">
        <v>15817</v>
      </c>
      <c r="X20" s="941">
        <v>42818</v>
      </c>
      <c r="Y20" s="942">
        <v>42818</v>
      </c>
      <c r="Z20" s="943" t="s">
        <v>213</v>
      </c>
    </row>
    <row r="21" spans="1:26" ht="89.25" x14ac:dyDescent="0.25">
      <c r="A21" s="386">
        <f t="shared" si="0"/>
        <v>20</v>
      </c>
      <c r="B21" s="552">
        <v>2</v>
      </c>
      <c r="C21" s="549" t="s">
        <v>100</v>
      </c>
      <c r="D21" s="550" t="s">
        <v>545</v>
      </c>
      <c r="E21" s="551" t="s">
        <v>1372</v>
      </c>
      <c r="F21" s="550" t="s">
        <v>1373</v>
      </c>
      <c r="G21" s="552">
        <v>830119276</v>
      </c>
      <c r="H21" s="552">
        <v>1</v>
      </c>
      <c r="I21" s="553" t="s">
        <v>1374</v>
      </c>
      <c r="J21" s="554">
        <v>8985375</v>
      </c>
      <c r="K21" s="945">
        <v>1283486</v>
      </c>
      <c r="L21" s="945">
        <v>0</v>
      </c>
      <c r="M21" s="946">
        <v>43100</v>
      </c>
      <c r="N21" s="946"/>
      <c r="O21" s="946">
        <v>42830</v>
      </c>
      <c r="P21" s="946">
        <v>42837</v>
      </c>
      <c r="Q21" s="946">
        <v>43100</v>
      </c>
      <c r="R21" s="554" t="s">
        <v>22</v>
      </c>
      <c r="S21" s="947">
        <v>4717</v>
      </c>
      <c r="T21" s="948">
        <v>42830</v>
      </c>
      <c r="U21" s="947" t="s">
        <v>668</v>
      </c>
      <c r="V21" s="554" t="s">
        <v>669</v>
      </c>
      <c r="W21" s="947">
        <v>21417</v>
      </c>
      <c r="X21" s="948">
        <v>42831</v>
      </c>
      <c r="Y21" s="949">
        <v>42830</v>
      </c>
      <c r="Z21" s="950" t="s">
        <v>1157</v>
      </c>
    </row>
    <row r="22" spans="1:26" ht="89.25" x14ac:dyDescent="0.25">
      <c r="A22" s="386">
        <f t="shared" si="0"/>
        <v>21</v>
      </c>
      <c r="B22" s="552">
        <v>3</v>
      </c>
      <c r="C22" s="549" t="s">
        <v>100</v>
      </c>
      <c r="D22" s="550" t="s">
        <v>545</v>
      </c>
      <c r="E22" s="551" t="s">
        <v>1375</v>
      </c>
      <c r="F22" s="550" t="s">
        <v>1376</v>
      </c>
      <c r="G22" s="552">
        <v>900315346</v>
      </c>
      <c r="H22" s="552">
        <v>0</v>
      </c>
      <c r="I22" s="553" t="s">
        <v>1377</v>
      </c>
      <c r="J22" s="554">
        <v>2782458</v>
      </c>
      <c r="K22" s="945">
        <v>488928</v>
      </c>
      <c r="L22" s="945">
        <v>0</v>
      </c>
      <c r="M22" s="946">
        <v>43100</v>
      </c>
      <c r="N22" s="946"/>
      <c r="O22" s="946">
        <v>42830</v>
      </c>
      <c r="P22" s="946">
        <v>42837</v>
      </c>
      <c r="Q22" s="946">
        <v>43100</v>
      </c>
      <c r="R22" s="554" t="s">
        <v>22</v>
      </c>
      <c r="S22" s="947">
        <v>4817</v>
      </c>
      <c r="T22" s="948">
        <v>42830</v>
      </c>
      <c r="U22" s="947" t="s">
        <v>668</v>
      </c>
      <c r="V22" s="554" t="s">
        <v>669</v>
      </c>
      <c r="W22" s="947">
        <v>21517</v>
      </c>
      <c r="X22" s="948">
        <v>42831</v>
      </c>
      <c r="Y22" s="949">
        <v>42830</v>
      </c>
      <c r="Z22" s="950" t="s">
        <v>1157</v>
      </c>
    </row>
    <row r="23" spans="1:26" ht="89.25" x14ac:dyDescent="0.25">
      <c r="A23" s="386">
        <f t="shared" si="0"/>
        <v>22</v>
      </c>
      <c r="B23" s="552">
        <v>4</v>
      </c>
      <c r="C23" s="549" t="s">
        <v>100</v>
      </c>
      <c r="D23" s="550" t="s">
        <v>545</v>
      </c>
      <c r="E23" s="551" t="s">
        <v>1378</v>
      </c>
      <c r="F23" s="550" t="s">
        <v>1379</v>
      </c>
      <c r="G23" s="552">
        <v>900475452</v>
      </c>
      <c r="H23" s="552">
        <v>9</v>
      </c>
      <c r="I23" s="553" t="s">
        <v>1380</v>
      </c>
      <c r="J23" s="554">
        <v>4752939</v>
      </c>
      <c r="K23" s="945">
        <v>964851</v>
      </c>
      <c r="L23" s="945">
        <v>0</v>
      </c>
      <c r="M23" s="946">
        <v>43100</v>
      </c>
      <c r="N23" s="946"/>
      <c r="O23" s="946">
        <v>42830</v>
      </c>
      <c r="P23" s="946">
        <v>42837</v>
      </c>
      <c r="Q23" s="946">
        <v>43100</v>
      </c>
      <c r="R23" s="554" t="s">
        <v>22</v>
      </c>
      <c r="S23" s="947">
        <v>4917</v>
      </c>
      <c r="T23" s="948">
        <v>42830</v>
      </c>
      <c r="U23" s="947" t="s">
        <v>668</v>
      </c>
      <c r="V23" s="554" t="s">
        <v>669</v>
      </c>
      <c r="W23" s="947">
        <v>21617</v>
      </c>
      <c r="X23" s="948">
        <v>42831</v>
      </c>
      <c r="Y23" s="949">
        <v>42830</v>
      </c>
      <c r="Z23" s="950" t="s">
        <v>1157</v>
      </c>
    </row>
    <row r="24" spans="1:26" ht="89.25" x14ac:dyDescent="0.25">
      <c r="A24" s="386">
        <f t="shared" si="0"/>
        <v>23</v>
      </c>
      <c r="B24" s="552">
        <v>5</v>
      </c>
      <c r="C24" s="549" t="s">
        <v>100</v>
      </c>
      <c r="D24" s="550" t="s">
        <v>545</v>
      </c>
      <c r="E24" s="551" t="s">
        <v>1381</v>
      </c>
      <c r="F24" s="550" t="s">
        <v>1379</v>
      </c>
      <c r="G24" s="552">
        <v>900475452</v>
      </c>
      <c r="H24" s="552">
        <v>9</v>
      </c>
      <c r="I24" s="553" t="s">
        <v>1380</v>
      </c>
      <c r="J24" s="554">
        <v>4752939</v>
      </c>
      <c r="K24" s="945">
        <v>293901</v>
      </c>
      <c r="L24" s="945">
        <v>0</v>
      </c>
      <c r="M24" s="946">
        <v>43100</v>
      </c>
      <c r="N24" s="946"/>
      <c r="O24" s="946">
        <v>42830</v>
      </c>
      <c r="P24" s="946">
        <v>42837</v>
      </c>
      <c r="Q24" s="946">
        <v>43100</v>
      </c>
      <c r="R24" s="554" t="s">
        <v>22</v>
      </c>
      <c r="S24" s="947">
        <v>5017</v>
      </c>
      <c r="T24" s="948">
        <v>42830</v>
      </c>
      <c r="U24" s="947" t="s">
        <v>668</v>
      </c>
      <c r="V24" s="554" t="s">
        <v>669</v>
      </c>
      <c r="W24" s="947">
        <v>21717</v>
      </c>
      <c r="X24" s="948">
        <v>42831</v>
      </c>
      <c r="Y24" s="949">
        <v>42830</v>
      </c>
      <c r="Z24" s="950" t="s">
        <v>1157</v>
      </c>
    </row>
    <row r="25" spans="1:26" ht="64.5" x14ac:dyDescent="0.25">
      <c r="A25" s="386">
        <f t="shared" si="0"/>
        <v>24</v>
      </c>
      <c r="B25" s="552">
        <v>17</v>
      </c>
      <c r="C25" s="549" t="s">
        <v>203</v>
      </c>
      <c r="D25" s="550" t="s">
        <v>545</v>
      </c>
      <c r="E25" s="551" t="s">
        <v>1175</v>
      </c>
      <c r="F25" s="550" t="s">
        <v>146</v>
      </c>
      <c r="G25" s="552">
        <v>899999115</v>
      </c>
      <c r="H25" s="552">
        <v>8</v>
      </c>
      <c r="I25" s="553" t="s">
        <v>1382</v>
      </c>
      <c r="J25" s="554">
        <v>6579482</v>
      </c>
      <c r="K25" s="945">
        <v>5909958</v>
      </c>
      <c r="L25" s="945">
        <v>2282721</v>
      </c>
      <c r="M25" s="946">
        <v>43100</v>
      </c>
      <c r="N25" s="946"/>
      <c r="O25" s="946">
        <v>42845</v>
      </c>
      <c r="P25" s="946">
        <v>42856</v>
      </c>
      <c r="Q25" s="946">
        <v>43100</v>
      </c>
      <c r="R25" s="554" t="s">
        <v>22</v>
      </c>
      <c r="S25" s="947">
        <v>5217</v>
      </c>
      <c r="T25" s="948">
        <v>42844</v>
      </c>
      <c r="U25" s="947" t="s">
        <v>1020</v>
      </c>
      <c r="V25" s="554" t="s">
        <v>1178</v>
      </c>
      <c r="W25" s="947">
        <v>24117</v>
      </c>
      <c r="X25" s="948">
        <v>42845</v>
      </c>
      <c r="Y25" s="949">
        <v>42845</v>
      </c>
      <c r="Z25" s="950" t="s">
        <v>213</v>
      </c>
    </row>
    <row r="26" spans="1:26" ht="63.75" x14ac:dyDescent="0.25">
      <c r="A26" s="386">
        <f t="shared" si="0"/>
        <v>25</v>
      </c>
      <c r="B26" s="552">
        <v>18</v>
      </c>
      <c r="C26" s="549" t="s">
        <v>203</v>
      </c>
      <c r="D26" s="550" t="s">
        <v>545</v>
      </c>
      <c r="E26" s="551" t="s">
        <v>640</v>
      </c>
      <c r="F26" s="951" t="s">
        <v>1383</v>
      </c>
      <c r="G26" s="552">
        <v>901030557</v>
      </c>
      <c r="H26" s="552">
        <v>7</v>
      </c>
      <c r="I26" s="553" t="s">
        <v>1384</v>
      </c>
      <c r="J26" s="554">
        <v>3002290</v>
      </c>
      <c r="K26" s="945">
        <v>42401460</v>
      </c>
      <c r="L26" s="945">
        <v>15900000</v>
      </c>
      <c r="M26" s="946">
        <v>43100</v>
      </c>
      <c r="N26" s="946">
        <v>43190</v>
      </c>
      <c r="O26" s="946">
        <v>42851</v>
      </c>
      <c r="P26" s="946">
        <v>42856</v>
      </c>
      <c r="Q26" s="946">
        <v>43100</v>
      </c>
      <c r="R26" s="554" t="s">
        <v>22</v>
      </c>
      <c r="S26" s="947">
        <v>5517</v>
      </c>
      <c r="T26" s="948">
        <v>42851</v>
      </c>
      <c r="U26" s="947" t="s">
        <v>555</v>
      </c>
      <c r="V26" s="554" t="s">
        <v>556</v>
      </c>
      <c r="W26" s="947">
        <v>29417</v>
      </c>
      <c r="X26" s="948">
        <v>42852</v>
      </c>
      <c r="Y26" s="949">
        <v>42851</v>
      </c>
      <c r="Z26" s="950" t="s">
        <v>1139</v>
      </c>
    </row>
    <row r="27" spans="1:26" ht="63.75" x14ac:dyDescent="0.25">
      <c r="A27" s="386">
        <f t="shared" si="0"/>
        <v>26</v>
      </c>
      <c r="B27" s="766">
        <v>1</v>
      </c>
      <c r="C27" s="764" t="s">
        <v>189</v>
      </c>
      <c r="D27" s="763" t="s">
        <v>545</v>
      </c>
      <c r="E27" s="765" t="s">
        <v>609</v>
      </c>
      <c r="F27" s="952" t="s">
        <v>1148</v>
      </c>
      <c r="G27" s="952">
        <v>860002400</v>
      </c>
      <c r="H27" s="952">
        <v>2</v>
      </c>
      <c r="I27" s="952" t="s">
        <v>1149</v>
      </c>
      <c r="J27" s="952" t="s">
        <v>1150</v>
      </c>
      <c r="K27" s="953">
        <v>1223500</v>
      </c>
      <c r="L27" s="953">
        <v>0</v>
      </c>
      <c r="M27" s="954">
        <v>43231</v>
      </c>
      <c r="N27" s="954"/>
      <c r="O27" s="954">
        <v>42865</v>
      </c>
      <c r="P27" s="954">
        <v>42865</v>
      </c>
      <c r="Q27" s="954">
        <v>43231</v>
      </c>
      <c r="R27" s="768" t="s">
        <v>22</v>
      </c>
      <c r="S27" s="955">
        <v>6017</v>
      </c>
      <c r="T27" s="956">
        <v>42865</v>
      </c>
      <c r="U27" s="955" t="s">
        <v>607</v>
      </c>
      <c r="V27" s="768" t="s">
        <v>608</v>
      </c>
      <c r="W27" s="955">
        <v>29717</v>
      </c>
      <c r="X27" s="956">
        <v>42865</v>
      </c>
      <c r="Y27" s="957">
        <v>42865</v>
      </c>
      <c r="Z27" s="952" t="s">
        <v>1139</v>
      </c>
    </row>
    <row r="28" spans="1:26" ht="89.25" x14ac:dyDescent="0.25">
      <c r="A28" s="386">
        <f t="shared" si="0"/>
        <v>27</v>
      </c>
      <c r="B28" s="766">
        <v>2</v>
      </c>
      <c r="C28" s="764" t="s">
        <v>189</v>
      </c>
      <c r="D28" s="763" t="s">
        <v>545</v>
      </c>
      <c r="E28" s="765" t="s">
        <v>1385</v>
      </c>
      <c r="F28" s="952" t="s">
        <v>1148</v>
      </c>
      <c r="G28" s="952">
        <v>860002400</v>
      </c>
      <c r="H28" s="952">
        <v>2</v>
      </c>
      <c r="I28" s="952" t="s">
        <v>1149</v>
      </c>
      <c r="J28" s="953" t="s">
        <v>1150</v>
      </c>
      <c r="K28" s="953">
        <v>4052039</v>
      </c>
      <c r="L28" s="953">
        <v>0</v>
      </c>
      <c r="M28" s="954">
        <v>43250</v>
      </c>
      <c r="N28" s="954"/>
      <c r="O28" s="954">
        <v>42885</v>
      </c>
      <c r="P28" s="954">
        <v>42885</v>
      </c>
      <c r="Q28" s="954">
        <v>43250</v>
      </c>
      <c r="R28" s="955" t="s">
        <v>22</v>
      </c>
      <c r="S28" s="955">
        <v>6217</v>
      </c>
      <c r="T28" s="956">
        <v>42872</v>
      </c>
      <c r="U28" s="768" t="s">
        <v>607</v>
      </c>
      <c r="V28" s="768" t="s">
        <v>608</v>
      </c>
      <c r="W28" s="955">
        <v>32917</v>
      </c>
      <c r="X28" s="957">
        <v>42885</v>
      </c>
      <c r="Y28" s="957">
        <v>42886</v>
      </c>
      <c r="Z28" s="952" t="s">
        <v>1139</v>
      </c>
    </row>
    <row r="29" spans="1:26" ht="115.5" x14ac:dyDescent="0.25">
      <c r="A29" s="386">
        <f t="shared" si="0"/>
        <v>28</v>
      </c>
      <c r="B29" s="936">
        <v>2</v>
      </c>
      <c r="C29" s="937" t="s">
        <v>68</v>
      </c>
      <c r="D29" s="713" t="s">
        <v>69</v>
      </c>
      <c r="E29" s="717" t="s">
        <v>1386</v>
      </c>
      <c r="F29" s="943" t="s">
        <v>1387</v>
      </c>
      <c r="G29" s="943">
        <v>860004871</v>
      </c>
      <c r="H29" s="943">
        <v>7</v>
      </c>
      <c r="I29" s="943" t="s">
        <v>1388</v>
      </c>
      <c r="J29" s="943">
        <v>3157169</v>
      </c>
      <c r="K29" s="938">
        <v>3625930</v>
      </c>
      <c r="L29" s="938">
        <v>0</v>
      </c>
      <c r="M29" s="939" t="s">
        <v>81</v>
      </c>
      <c r="N29" s="939"/>
      <c r="O29" s="939">
        <v>42891</v>
      </c>
      <c r="P29" s="939">
        <v>42899</v>
      </c>
      <c r="Q29" s="958">
        <v>42959</v>
      </c>
      <c r="R29" s="723" t="s">
        <v>1389</v>
      </c>
      <c r="S29" s="940">
        <v>4017</v>
      </c>
      <c r="T29" s="941">
        <v>42816</v>
      </c>
      <c r="U29" s="723" t="s">
        <v>577</v>
      </c>
      <c r="V29" s="723" t="s">
        <v>578</v>
      </c>
      <c r="W29" s="940">
        <v>35917</v>
      </c>
      <c r="X29" s="942">
        <v>35917</v>
      </c>
      <c r="Y29" s="959">
        <v>42893</v>
      </c>
      <c r="Z29" s="943" t="s">
        <v>213</v>
      </c>
    </row>
    <row r="30" spans="1:26" ht="115.5" x14ac:dyDescent="0.25">
      <c r="A30" s="386">
        <f t="shared" si="0"/>
        <v>29</v>
      </c>
      <c r="B30" s="936">
        <v>19</v>
      </c>
      <c r="C30" s="937" t="s">
        <v>203</v>
      </c>
      <c r="D30" s="713" t="s">
        <v>69</v>
      </c>
      <c r="E30" s="717" t="s">
        <v>1390</v>
      </c>
      <c r="F30" s="943" t="s">
        <v>1391</v>
      </c>
      <c r="G30" s="943">
        <v>900568846</v>
      </c>
      <c r="H30" s="943">
        <v>7</v>
      </c>
      <c r="I30" s="943" t="s">
        <v>1392</v>
      </c>
      <c r="J30" s="943">
        <v>4093173</v>
      </c>
      <c r="K30" s="938">
        <v>6782836</v>
      </c>
      <c r="L30" s="938">
        <v>0</v>
      </c>
      <c r="M30" s="939" t="s">
        <v>81</v>
      </c>
      <c r="N30" s="939"/>
      <c r="O30" s="939">
        <v>42894</v>
      </c>
      <c r="P30" s="939">
        <v>42899</v>
      </c>
      <c r="Q30" s="939">
        <v>42959</v>
      </c>
      <c r="R30" s="723" t="s">
        <v>1393</v>
      </c>
      <c r="S30" s="940">
        <v>6317</v>
      </c>
      <c r="T30" s="941">
        <v>42873</v>
      </c>
      <c r="U30" s="723" t="s">
        <v>1224</v>
      </c>
      <c r="V30" s="723" t="s">
        <v>1394</v>
      </c>
      <c r="W30" s="940">
        <v>36017</v>
      </c>
      <c r="X30" s="941">
        <v>42895</v>
      </c>
      <c r="Y30" s="942">
        <v>42894</v>
      </c>
      <c r="Z30" s="943" t="s">
        <v>213</v>
      </c>
    </row>
    <row r="31" spans="1:26" ht="102.75" x14ac:dyDescent="0.25">
      <c r="A31" s="386">
        <f t="shared" si="0"/>
        <v>30</v>
      </c>
      <c r="B31" s="936">
        <v>20</v>
      </c>
      <c r="C31" s="937" t="s">
        <v>203</v>
      </c>
      <c r="D31" s="713" t="s">
        <v>1395</v>
      </c>
      <c r="E31" s="713" t="s">
        <v>1396</v>
      </c>
      <c r="F31" s="713" t="s">
        <v>1397</v>
      </c>
      <c r="G31" s="943">
        <v>830075011</v>
      </c>
      <c r="H31" s="943">
        <v>4</v>
      </c>
      <c r="I31" s="943" t="s">
        <v>1398</v>
      </c>
      <c r="J31" s="943">
        <v>6196812</v>
      </c>
      <c r="K31" s="938">
        <v>59306566</v>
      </c>
      <c r="L31" s="938">
        <v>0</v>
      </c>
      <c r="M31" s="939">
        <v>43070</v>
      </c>
      <c r="N31" s="939"/>
      <c r="O31" s="939">
        <v>42898</v>
      </c>
      <c r="P31" s="939">
        <v>42906</v>
      </c>
      <c r="Q31" s="939">
        <v>43089</v>
      </c>
      <c r="R31" s="723" t="s">
        <v>1399</v>
      </c>
      <c r="S31" s="940">
        <v>5316</v>
      </c>
      <c r="T31" s="941">
        <v>42846</v>
      </c>
      <c r="U31" s="723" t="s">
        <v>730</v>
      </c>
      <c r="V31" s="723" t="s">
        <v>731</v>
      </c>
      <c r="W31" s="940">
        <v>36317</v>
      </c>
      <c r="X31" s="941">
        <v>42899</v>
      </c>
      <c r="Y31" s="942">
        <v>42900</v>
      </c>
      <c r="Z31" s="943" t="s">
        <v>1400</v>
      </c>
    </row>
    <row r="32" spans="1:26" ht="102.75" x14ac:dyDescent="0.25">
      <c r="A32" s="386">
        <f t="shared" si="0"/>
        <v>31</v>
      </c>
      <c r="B32" s="936">
        <v>21</v>
      </c>
      <c r="C32" s="937" t="s">
        <v>203</v>
      </c>
      <c r="D32" s="713" t="s">
        <v>18</v>
      </c>
      <c r="E32" s="713" t="s">
        <v>1167</v>
      </c>
      <c r="F32" s="713" t="s">
        <v>976</v>
      </c>
      <c r="G32" s="943">
        <v>800225235</v>
      </c>
      <c r="H32" s="943">
        <v>2</v>
      </c>
      <c r="I32" s="943" t="s">
        <v>977</v>
      </c>
      <c r="J32" s="943">
        <v>3178277</v>
      </c>
      <c r="K32" s="938">
        <v>61083414</v>
      </c>
      <c r="L32" s="938">
        <v>0</v>
      </c>
      <c r="M32" s="939" t="s">
        <v>110</v>
      </c>
      <c r="N32" s="939"/>
      <c r="O32" s="939">
        <v>42916</v>
      </c>
      <c r="P32" s="939">
        <v>42922</v>
      </c>
      <c r="Q32" s="939"/>
      <c r="R32" s="723" t="s">
        <v>1401</v>
      </c>
      <c r="S32" s="940">
        <v>6817</v>
      </c>
      <c r="T32" s="941">
        <v>42891</v>
      </c>
      <c r="U32" s="723" t="s">
        <v>823</v>
      </c>
      <c r="V32" s="723" t="s">
        <v>824</v>
      </c>
      <c r="W32" s="940">
        <v>41817</v>
      </c>
      <c r="X32" s="941">
        <v>42916</v>
      </c>
      <c r="Y32" s="942"/>
      <c r="Z32" s="943" t="s">
        <v>213</v>
      </c>
    </row>
    <row r="33" spans="1:26" ht="90" x14ac:dyDescent="0.25">
      <c r="A33" s="386">
        <f t="shared" si="0"/>
        <v>32</v>
      </c>
      <c r="B33" s="936">
        <v>22</v>
      </c>
      <c r="C33" s="937" t="s">
        <v>203</v>
      </c>
      <c r="D33" s="713" t="s">
        <v>18</v>
      </c>
      <c r="E33" s="713" t="s">
        <v>1192</v>
      </c>
      <c r="F33" s="713" t="s">
        <v>934</v>
      </c>
      <c r="G33" s="943">
        <v>800252836</v>
      </c>
      <c r="H33" s="943">
        <v>3</v>
      </c>
      <c r="I33" s="943" t="s">
        <v>935</v>
      </c>
      <c r="J33" s="943">
        <v>2226949</v>
      </c>
      <c r="K33" s="938">
        <v>41758290</v>
      </c>
      <c r="L33" s="938">
        <v>0</v>
      </c>
      <c r="M33" s="939">
        <v>43100</v>
      </c>
      <c r="N33" s="939"/>
      <c r="O33" s="939">
        <v>42916</v>
      </c>
      <c r="P33" s="939">
        <v>42926</v>
      </c>
      <c r="Q33" s="939">
        <v>43100</v>
      </c>
      <c r="R33" s="723" t="s">
        <v>1402</v>
      </c>
      <c r="S33" s="940">
        <v>7117</v>
      </c>
      <c r="T33" s="941">
        <v>42895</v>
      </c>
      <c r="U33" s="723" t="s">
        <v>823</v>
      </c>
      <c r="V33" s="723" t="s">
        <v>824</v>
      </c>
      <c r="W33" s="940">
        <v>42317</v>
      </c>
      <c r="X33" s="941">
        <v>42921</v>
      </c>
      <c r="Y33" s="942"/>
      <c r="Z33" s="943" t="s">
        <v>213</v>
      </c>
    </row>
    <row r="34" spans="1:26" ht="51" x14ac:dyDescent="0.25">
      <c r="A34" s="386">
        <f t="shared" si="0"/>
        <v>33</v>
      </c>
      <c r="B34" s="936">
        <v>3</v>
      </c>
      <c r="C34" s="937" t="s">
        <v>68</v>
      </c>
      <c r="D34" s="713" t="s">
        <v>545</v>
      </c>
      <c r="E34" s="713" t="s">
        <v>1403</v>
      </c>
      <c r="F34" s="713" t="s">
        <v>1134</v>
      </c>
      <c r="G34" s="943">
        <v>800103052</v>
      </c>
      <c r="H34" s="943">
        <v>8</v>
      </c>
      <c r="I34" s="943" t="s">
        <v>867</v>
      </c>
      <c r="J34" s="943">
        <v>6517950</v>
      </c>
      <c r="K34" s="938">
        <v>37655769</v>
      </c>
      <c r="L34" s="938">
        <v>0</v>
      </c>
      <c r="M34" s="939">
        <v>43099</v>
      </c>
      <c r="N34" s="939"/>
      <c r="O34" s="939">
        <v>42916</v>
      </c>
      <c r="P34" s="939">
        <v>42916</v>
      </c>
      <c r="Q34" s="939">
        <v>43099</v>
      </c>
      <c r="R34" s="940" t="s">
        <v>22</v>
      </c>
      <c r="S34" s="940">
        <v>6917</v>
      </c>
      <c r="T34" s="941">
        <v>42891</v>
      </c>
      <c r="U34" s="723" t="s">
        <v>823</v>
      </c>
      <c r="V34" s="723" t="s">
        <v>824</v>
      </c>
      <c r="W34" s="940">
        <v>41917</v>
      </c>
      <c r="X34" s="941">
        <v>42916</v>
      </c>
      <c r="Y34" s="942">
        <v>42916</v>
      </c>
      <c r="Z34" s="943" t="s">
        <v>213</v>
      </c>
    </row>
    <row r="35" spans="1:26" ht="63.75" x14ac:dyDescent="0.25">
      <c r="A35" s="386">
        <f t="shared" si="0"/>
        <v>34</v>
      </c>
      <c r="B35" s="936">
        <v>4</v>
      </c>
      <c r="C35" s="937" t="s">
        <v>68</v>
      </c>
      <c r="D35" s="713" t="s">
        <v>1022</v>
      </c>
      <c r="E35" s="713" t="s">
        <v>1404</v>
      </c>
      <c r="F35" s="713" t="s">
        <v>1405</v>
      </c>
      <c r="G35" s="943">
        <v>830037946</v>
      </c>
      <c r="H35" s="943">
        <v>3</v>
      </c>
      <c r="I35" s="943" t="s">
        <v>1406</v>
      </c>
      <c r="J35" s="943">
        <v>4880529</v>
      </c>
      <c r="K35" s="938">
        <v>1200710</v>
      </c>
      <c r="L35" s="938">
        <v>0</v>
      </c>
      <c r="M35" s="939">
        <v>42941</v>
      </c>
      <c r="N35" s="939"/>
      <c r="O35" s="939">
        <v>42916</v>
      </c>
      <c r="P35" s="939">
        <v>42922</v>
      </c>
      <c r="Q35" s="939">
        <v>42941</v>
      </c>
      <c r="R35" s="940" t="s">
        <v>22</v>
      </c>
      <c r="S35" s="940">
        <v>7617</v>
      </c>
      <c r="T35" s="941">
        <v>42907</v>
      </c>
      <c r="U35" s="723" t="s">
        <v>577</v>
      </c>
      <c r="V35" s="723" t="s">
        <v>578</v>
      </c>
      <c r="W35" s="940" t="s">
        <v>1407</v>
      </c>
      <c r="X35" s="941">
        <v>42920</v>
      </c>
      <c r="Y35" s="942">
        <v>42916</v>
      </c>
      <c r="Z35" s="943" t="s">
        <v>213</v>
      </c>
    </row>
    <row r="36" spans="1:26" ht="120" x14ac:dyDescent="0.25">
      <c r="A36" s="386">
        <f>1+A35</f>
        <v>35</v>
      </c>
      <c r="B36" s="960">
        <v>23</v>
      </c>
      <c r="C36" s="961" t="s">
        <v>203</v>
      </c>
      <c r="D36" s="962" t="s">
        <v>69</v>
      </c>
      <c r="E36" s="962" t="s">
        <v>1408</v>
      </c>
      <c r="F36" s="962" t="s">
        <v>1205</v>
      </c>
      <c r="G36" s="963">
        <v>900455610</v>
      </c>
      <c r="H36" s="963">
        <v>0</v>
      </c>
      <c r="I36" s="963" t="s">
        <v>1206</v>
      </c>
      <c r="J36" s="963">
        <v>4695988</v>
      </c>
      <c r="K36" s="964">
        <v>3653300</v>
      </c>
      <c r="L36" s="964">
        <v>0</v>
      </c>
      <c r="M36" s="965">
        <v>42978</v>
      </c>
      <c r="N36" s="965"/>
      <c r="O36" s="965">
        <v>42922</v>
      </c>
      <c r="P36" s="965">
        <v>42934</v>
      </c>
      <c r="Q36" s="965">
        <v>42978</v>
      </c>
      <c r="R36" s="963" t="s">
        <v>1409</v>
      </c>
      <c r="S36" s="966">
        <v>7217</v>
      </c>
      <c r="T36" s="967">
        <v>42901</v>
      </c>
      <c r="U36" s="968" t="s">
        <v>563</v>
      </c>
      <c r="V36" s="968" t="s">
        <v>564</v>
      </c>
      <c r="W36" s="966">
        <v>43017</v>
      </c>
      <c r="X36" s="967">
        <v>42926</v>
      </c>
      <c r="Y36" s="969">
        <v>42922</v>
      </c>
      <c r="Z36" s="963" t="s">
        <v>1157</v>
      </c>
    </row>
    <row r="37" spans="1:26" ht="150" x14ac:dyDescent="0.25">
      <c r="A37" s="386">
        <f t="shared" ref="A37:A74" si="1">1+A36</f>
        <v>36</v>
      </c>
      <c r="B37" s="960">
        <v>6</v>
      </c>
      <c r="C37" s="961" t="s">
        <v>100</v>
      </c>
      <c r="D37" s="962" t="s">
        <v>69</v>
      </c>
      <c r="E37" s="962" t="s">
        <v>1410</v>
      </c>
      <c r="F37" s="962" t="s">
        <v>1209</v>
      </c>
      <c r="G37" s="963">
        <v>860007336</v>
      </c>
      <c r="H37" s="963">
        <v>1</v>
      </c>
      <c r="I37" s="963" t="s">
        <v>1210</v>
      </c>
      <c r="J37" s="963">
        <v>7565632</v>
      </c>
      <c r="K37" s="964">
        <v>3000000</v>
      </c>
      <c r="L37" s="964">
        <v>0</v>
      </c>
      <c r="M37" s="965">
        <v>42947</v>
      </c>
      <c r="N37" s="965"/>
      <c r="O37" s="965">
        <v>42922</v>
      </c>
      <c r="P37" s="965">
        <v>42934</v>
      </c>
      <c r="Q37" s="965">
        <v>42947</v>
      </c>
      <c r="R37" s="963" t="s">
        <v>1411</v>
      </c>
      <c r="S37" s="966">
        <v>7317</v>
      </c>
      <c r="T37" s="967">
        <v>42901</v>
      </c>
      <c r="U37" s="968" t="s">
        <v>563</v>
      </c>
      <c r="V37" s="968" t="s">
        <v>564</v>
      </c>
      <c r="W37" s="966">
        <v>42917</v>
      </c>
      <c r="X37" s="967">
        <v>42926</v>
      </c>
      <c r="Y37" s="969">
        <v>42922</v>
      </c>
      <c r="Z37" s="963" t="s">
        <v>1157</v>
      </c>
    </row>
    <row r="38" spans="1:26" ht="139.5" customHeight="1" x14ac:dyDescent="0.25">
      <c r="A38" s="386">
        <f t="shared" si="1"/>
        <v>37</v>
      </c>
      <c r="B38" s="960">
        <v>1</v>
      </c>
      <c r="C38" s="961" t="s">
        <v>409</v>
      </c>
      <c r="D38" s="962" t="s">
        <v>69</v>
      </c>
      <c r="E38" s="962" t="s">
        <v>1412</v>
      </c>
      <c r="F38" s="962" t="s">
        <v>959</v>
      </c>
      <c r="G38" s="963">
        <v>800018165</v>
      </c>
      <c r="H38" s="963">
        <v>8</v>
      </c>
      <c r="I38" s="963" t="s">
        <v>960</v>
      </c>
      <c r="J38" s="963">
        <v>6171411</v>
      </c>
      <c r="K38" s="964">
        <v>0</v>
      </c>
      <c r="L38" s="964">
        <v>0</v>
      </c>
      <c r="M38" s="962" t="s">
        <v>1413</v>
      </c>
      <c r="N38" s="965"/>
      <c r="O38" s="965">
        <v>42929</v>
      </c>
      <c r="P38" s="965">
        <v>42940</v>
      </c>
      <c r="Q38" s="965">
        <v>43795</v>
      </c>
      <c r="R38" s="963" t="s">
        <v>1414</v>
      </c>
      <c r="S38" s="966" t="s">
        <v>22</v>
      </c>
      <c r="T38" s="966" t="s">
        <v>22</v>
      </c>
      <c r="U38" s="966" t="s">
        <v>22</v>
      </c>
      <c r="V38" s="966" t="s">
        <v>22</v>
      </c>
      <c r="W38" s="966" t="s">
        <v>22</v>
      </c>
      <c r="X38" s="966" t="s">
        <v>22</v>
      </c>
      <c r="Y38" s="969">
        <v>42929</v>
      </c>
      <c r="Z38" s="963" t="s">
        <v>1139</v>
      </c>
    </row>
    <row r="39" spans="1:26" ht="120" x14ac:dyDescent="0.25">
      <c r="A39" s="386">
        <f t="shared" si="1"/>
        <v>38</v>
      </c>
      <c r="B39" s="966">
        <v>7</v>
      </c>
      <c r="C39" s="963" t="s">
        <v>100</v>
      </c>
      <c r="D39" s="962" t="s">
        <v>69</v>
      </c>
      <c r="E39" s="962" t="s">
        <v>1415</v>
      </c>
      <c r="F39" s="962" t="s">
        <v>1305</v>
      </c>
      <c r="G39" s="963">
        <v>830113914</v>
      </c>
      <c r="H39" s="963">
        <v>3</v>
      </c>
      <c r="I39" s="963" t="s">
        <v>1416</v>
      </c>
      <c r="J39" s="963">
        <v>7464600</v>
      </c>
      <c r="K39" s="964">
        <v>15489275</v>
      </c>
      <c r="L39" s="964">
        <v>0</v>
      </c>
      <c r="M39" s="965">
        <v>43100</v>
      </c>
      <c r="N39" s="965"/>
      <c r="O39" s="965">
        <v>42933</v>
      </c>
      <c r="P39" s="965">
        <v>42937</v>
      </c>
      <c r="Q39" s="965">
        <v>43100</v>
      </c>
      <c r="R39" s="963" t="s">
        <v>1417</v>
      </c>
      <c r="S39" s="966">
        <v>7517</v>
      </c>
      <c r="T39" s="967">
        <v>42902</v>
      </c>
      <c r="U39" s="966" t="s">
        <v>625</v>
      </c>
      <c r="V39" s="968" t="s">
        <v>1418</v>
      </c>
      <c r="W39" s="966">
        <v>43517</v>
      </c>
      <c r="X39" s="967">
        <v>42935</v>
      </c>
      <c r="Y39" s="969">
        <v>42935</v>
      </c>
      <c r="Z39" s="963" t="s">
        <v>1139</v>
      </c>
    </row>
    <row r="40" spans="1:26" ht="51" x14ac:dyDescent="0.25">
      <c r="A40" s="386">
        <f t="shared" si="1"/>
        <v>39</v>
      </c>
      <c r="B40" s="966">
        <v>5</v>
      </c>
      <c r="C40" s="963" t="s">
        <v>68</v>
      </c>
      <c r="D40" s="962" t="s">
        <v>18</v>
      </c>
      <c r="E40" s="962" t="s">
        <v>1241</v>
      </c>
      <c r="F40" s="962" t="s">
        <v>656</v>
      </c>
      <c r="G40" s="963">
        <v>860001022</v>
      </c>
      <c r="H40" s="963">
        <v>7</v>
      </c>
      <c r="I40" s="963" t="s">
        <v>657</v>
      </c>
      <c r="J40" s="963">
        <v>2940100</v>
      </c>
      <c r="K40" s="964">
        <v>459000</v>
      </c>
      <c r="L40" s="964">
        <v>0</v>
      </c>
      <c r="M40" s="964" t="s">
        <v>148</v>
      </c>
      <c r="N40" s="965"/>
      <c r="O40" s="965">
        <v>42933</v>
      </c>
      <c r="P40" s="965">
        <v>42937</v>
      </c>
      <c r="Q40" s="965">
        <v>43301</v>
      </c>
      <c r="R40" s="966" t="s">
        <v>22</v>
      </c>
      <c r="S40" s="966">
        <v>7817</v>
      </c>
      <c r="T40" s="967">
        <v>42915</v>
      </c>
      <c r="U40" s="966" t="s">
        <v>658</v>
      </c>
      <c r="V40" s="968" t="s">
        <v>659</v>
      </c>
      <c r="W40" s="966">
        <v>43417</v>
      </c>
      <c r="X40" s="967">
        <v>42933</v>
      </c>
      <c r="Y40" s="969">
        <v>42935</v>
      </c>
      <c r="Z40" s="963" t="s">
        <v>1400</v>
      </c>
    </row>
    <row r="41" spans="1:26" ht="51" x14ac:dyDescent="0.25">
      <c r="A41" s="386">
        <f t="shared" si="1"/>
        <v>40</v>
      </c>
      <c r="B41" s="966">
        <v>6</v>
      </c>
      <c r="C41" s="963" t="s">
        <v>68</v>
      </c>
      <c r="D41" s="962" t="s">
        <v>18</v>
      </c>
      <c r="E41" s="962" t="s">
        <v>1419</v>
      </c>
      <c r="F41" s="962" t="s">
        <v>1420</v>
      </c>
      <c r="G41" s="966">
        <v>860007590</v>
      </c>
      <c r="H41" s="966">
        <v>6</v>
      </c>
      <c r="I41" s="963" t="s">
        <v>1421</v>
      </c>
      <c r="J41" s="966">
        <v>4237630</v>
      </c>
      <c r="K41" s="964">
        <v>395000</v>
      </c>
      <c r="L41" s="964">
        <v>0</v>
      </c>
      <c r="M41" s="964" t="s">
        <v>148</v>
      </c>
      <c r="N41" s="965"/>
      <c r="O41" s="965">
        <v>42937</v>
      </c>
      <c r="P41" s="970">
        <v>42940</v>
      </c>
      <c r="Q41" s="965">
        <v>43304</v>
      </c>
      <c r="R41" s="966" t="s">
        <v>22</v>
      </c>
      <c r="S41" s="966">
        <v>8117</v>
      </c>
      <c r="T41" s="967">
        <v>42926</v>
      </c>
      <c r="U41" s="966" t="s">
        <v>658</v>
      </c>
      <c r="V41" s="968" t="s">
        <v>659</v>
      </c>
      <c r="W41" s="966">
        <v>43817</v>
      </c>
      <c r="X41" s="967">
        <v>42940</v>
      </c>
      <c r="Y41" s="969">
        <v>42942</v>
      </c>
      <c r="Z41" s="963" t="s">
        <v>1400</v>
      </c>
    </row>
    <row r="42" spans="1:26" ht="105" x14ac:dyDescent="0.25">
      <c r="A42" s="386">
        <f t="shared" si="1"/>
        <v>41</v>
      </c>
      <c r="B42" s="955">
        <v>24</v>
      </c>
      <c r="C42" s="952" t="s">
        <v>203</v>
      </c>
      <c r="D42" s="763" t="s">
        <v>18</v>
      </c>
      <c r="E42" s="763" t="s">
        <v>1422</v>
      </c>
      <c r="F42" s="763" t="s">
        <v>1227</v>
      </c>
      <c r="G42" s="955">
        <v>860066942</v>
      </c>
      <c r="H42" s="955">
        <v>7</v>
      </c>
      <c r="I42" s="952" t="s">
        <v>661</v>
      </c>
      <c r="J42" s="955">
        <v>4280666</v>
      </c>
      <c r="K42" s="953">
        <v>12796665</v>
      </c>
      <c r="L42" s="953">
        <v>6378066</v>
      </c>
      <c r="M42" s="953" t="s">
        <v>110</v>
      </c>
      <c r="N42" s="954">
        <v>43084</v>
      </c>
      <c r="O42" s="954">
        <v>42957</v>
      </c>
      <c r="P42" s="954">
        <v>42972</v>
      </c>
      <c r="Q42" s="954">
        <v>43084</v>
      </c>
      <c r="R42" s="952" t="s">
        <v>1423</v>
      </c>
      <c r="S42" s="955">
        <v>8317</v>
      </c>
      <c r="T42" s="956">
        <v>42941</v>
      </c>
      <c r="U42" s="955" t="s">
        <v>563</v>
      </c>
      <c r="V42" s="768" t="s">
        <v>564</v>
      </c>
      <c r="W42" s="955">
        <v>49417</v>
      </c>
      <c r="X42" s="956">
        <v>42958</v>
      </c>
      <c r="Y42" s="957">
        <v>42961</v>
      </c>
      <c r="Z42" s="952" t="s">
        <v>1157</v>
      </c>
    </row>
    <row r="43" spans="1:26" ht="120" x14ac:dyDescent="0.25">
      <c r="A43" s="386">
        <f t="shared" si="1"/>
        <v>42</v>
      </c>
      <c r="B43" s="955">
        <v>25</v>
      </c>
      <c r="C43" s="952" t="s">
        <v>203</v>
      </c>
      <c r="D43" s="763" t="s">
        <v>33</v>
      </c>
      <c r="E43" s="763" t="s">
        <v>1424</v>
      </c>
      <c r="F43" s="763" t="s">
        <v>772</v>
      </c>
      <c r="G43" s="955">
        <v>804002893</v>
      </c>
      <c r="H43" s="955">
        <v>6</v>
      </c>
      <c r="I43" s="952" t="s">
        <v>773</v>
      </c>
      <c r="J43" s="955">
        <v>6521020</v>
      </c>
      <c r="K43" s="953">
        <v>14516246</v>
      </c>
      <c r="L43" s="953">
        <v>0</v>
      </c>
      <c r="M43" s="953" t="s">
        <v>740</v>
      </c>
      <c r="N43" s="954"/>
      <c r="O43" s="954">
        <v>42964</v>
      </c>
      <c r="P43" s="954">
        <v>42976</v>
      </c>
      <c r="Q43" s="954">
        <v>43340</v>
      </c>
      <c r="R43" s="952" t="s">
        <v>1425</v>
      </c>
      <c r="S43" s="955">
        <v>8217</v>
      </c>
      <c r="T43" s="956">
        <v>42935</v>
      </c>
      <c r="U43" s="955" t="s">
        <v>823</v>
      </c>
      <c r="V43" s="768" t="s">
        <v>824</v>
      </c>
      <c r="W43" s="955">
        <v>51717</v>
      </c>
      <c r="X43" s="956">
        <v>42964</v>
      </c>
      <c r="Y43" s="957">
        <v>42965</v>
      </c>
      <c r="Z43" s="952" t="s">
        <v>213</v>
      </c>
    </row>
    <row r="44" spans="1:26" ht="120" x14ac:dyDescent="0.25">
      <c r="A44" s="386">
        <f t="shared" si="1"/>
        <v>43</v>
      </c>
      <c r="B44" s="955">
        <v>26</v>
      </c>
      <c r="C44" s="952" t="s">
        <v>203</v>
      </c>
      <c r="D44" s="763" t="s">
        <v>1395</v>
      </c>
      <c r="E44" s="763" t="s">
        <v>1426</v>
      </c>
      <c r="F44" s="763" t="s">
        <v>1427</v>
      </c>
      <c r="G44" s="955">
        <v>900524994</v>
      </c>
      <c r="H44" s="955">
        <v>1</v>
      </c>
      <c r="I44" s="952" t="s">
        <v>1428</v>
      </c>
      <c r="J44" s="952" t="s">
        <v>1429</v>
      </c>
      <c r="K44" s="953">
        <v>54545500</v>
      </c>
      <c r="L44" s="953">
        <v>0</v>
      </c>
      <c r="M44" s="954">
        <v>43069</v>
      </c>
      <c r="N44" s="954"/>
      <c r="O44" s="954">
        <v>42976</v>
      </c>
      <c r="P44" s="954">
        <v>42983</v>
      </c>
      <c r="Q44" s="954">
        <v>43069</v>
      </c>
      <c r="R44" s="952" t="s">
        <v>1430</v>
      </c>
      <c r="S44" s="955">
        <v>8017</v>
      </c>
      <c r="T44" s="956">
        <v>42926</v>
      </c>
      <c r="U44" s="955" t="s">
        <v>529</v>
      </c>
      <c r="V44" s="768" t="s">
        <v>530</v>
      </c>
      <c r="W44" s="955">
        <v>62017</v>
      </c>
      <c r="X44" s="956">
        <v>42979</v>
      </c>
      <c r="Y44" s="957">
        <v>42982</v>
      </c>
      <c r="Z44" s="952" t="s">
        <v>1157</v>
      </c>
    </row>
    <row r="45" spans="1:26" ht="120" x14ac:dyDescent="0.25">
      <c r="A45" s="386">
        <f t="shared" si="1"/>
        <v>44</v>
      </c>
      <c r="B45" s="955">
        <v>7</v>
      </c>
      <c r="C45" s="952" t="s">
        <v>68</v>
      </c>
      <c r="D45" s="763" t="s">
        <v>69</v>
      </c>
      <c r="E45" s="763" t="s">
        <v>1431</v>
      </c>
      <c r="F45" s="763" t="s">
        <v>1432</v>
      </c>
      <c r="G45" s="955">
        <v>900207129</v>
      </c>
      <c r="H45" s="955">
        <v>6</v>
      </c>
      <c r="I45" s="952" t="s">
        <v>1433</v>
      </c>
      <c r="J45" s="955">
        <v>3108152449</v>
      </c>
      <c r="K45" s="953">
        <v>1559150</v>
      </c>
      <c r="L45" s="953">
        <v>0</v>
      </c>
      <c r="M45" s="954" t="s">
        <v>1434</v>
      </c>
      <c r="N45" s="954"/>
      <c r="O45" s="954">
        <v>42977</v>
      </c>
      <c r="P45" s="954">
        <v>42989</v>
      </c>
      <c r="Q45" s="954">
        <v>43017</v>
      </c>
      <c r="R45" s="952" t="s">
        <v>1435</v>
      </c>
      <c r="S45" s="955">
        <v>8717</v>
      </c>
      <c r="T45" s="956">
        <v>42955</v>
      </c>
      <c r="U45" s="955" t="s">
        <v>563</v>
      </c>
      <c r="V45" s="768" t="s">
        <v>564</v>
      </c>
      <c r="W45" s="955">
        <v>61917</v>
      </c>
      <c r="X45" s="956">
        <v>42979</v>
      </c>
      <c r="Y45" s="957">
        <v>42978</v>
      </c>
      <c r="Z45" s="952" t="s">
        <v>1157</v>
      </c>
    </row>
    <row r="46" spans="1:26" ht="128.25" x14ac:dyDescent="0.25">
      <c r="A46" s="386">
        <f t="shared" si="1"/>
        <v>45</v>
      </c>
      <c r="B46" s="971">
        <v>27</v>
      </c>
      <c r="C46" s="972" t="s">
        <v>203</v>
      </c>
      <c r="D46" s="973" t="s">
        <v>33</v>
      </c>
      <c r="E46" s="973" t="s">
        <v>1436</v>
      </c>
      <c r="F46" s="973" t="s">
        <v>1073</v>
      </c>
      <c r="G46" s="974">
        <v>830033498</v>
      </c>
      <c r="H46" s="974">
        <v>7</v>
      </c>
      <c r="I46" s="975" t="s">
        <v>1074</v>
      </c>
      <c r="J46" s="976">
        <v>7477775</v>
      </c>
      <c r="K46" s="977">
        <v>39173205</v>
      </c>
      <c r="L46" s="977">
        <v>0</v>
      </c>
      <c r="M46" s="977" t="s">
        <v>1437</v>
      </c>
      <c r="N46" s="978"/>
      <c r="O46" s="978">
        <v>42979</v>
      </c>
      <c r="P46" s="978">
        <v>42984</v>
      </c>
      <c r="Q46" s="978">
        <v>43100</v>
      </c>
      <c r="R46" s="972" t="s">
        <v>1438</v>
      </c>
      <c r="S46" s="971">
        <v>9317</v>
      </c>
      <c r="T46" s="979">
        <v>42976</v>
      </c>
      <c r="U46" s="971" t="s">
        <v>1331</v>
      </c>
      <c r="V46" s="980" t="s">
        <v>1329</v>
      </c>
      <c r="W46" s="971">
        <v>61817</v>
      </c>
      <c r="X46" s="979">
        <v>42979</v>
      </c>
      <c r="Y46" s="979">
        <v>42982</v>
      </c>
      <c r="Z46" s="972" t="s">
        <v>213</v>
      </c>
    </row>
    <row r="47" spans="1:26" ht="75" x14ac:dyDescent="0.25">
      <c r="A47" s="386">
        <f t="shared" si="1"/>
        <v>46</v>
      </c>
      <c r="B47" s="971">
        <v>1</v>
      </c>
      <c r="C47" s="972" t="s">
        <v>1439</v>
      </c>
      <c r="D47" s="973" t="s">
        <v>33</v>
      </c>
      <c r="E47" s="973" t="s">
        <v>1440</v>
      </c>
      <c r="F47" s="973" t="s">
        <v>1441</v>
      </c>
      <c r="G47" s="974">
        <v>860007759</v>
      </c>
      <c r="H47" s="974">
        <v>3</v>
      </c>
      <c r="I47" s="975" t="s">
        <v>1442</v>
      </c>
      <c r="J47" s="976">
        <v>2970200</v>
      </c>
      <c r="K47" s="977">
        <v>0</v>
      </c>
      <c r="L47" s="977">
        <v>0</v>
      </c>
      <c r="M47" s="977" t="s">
        <v>1443</v>
      </c>
      <c r="N47" s="978"/>
      <c r="O47" s="978">
        <v>42982</v>
      </c>
      <c r="P47" s="978">
        <v>42982</v>
      </c>
      <c r="Q47" s="978">
        <v>44807</v>
      </c>
      <c r="R47" s="971" t="s">
        <v>22</v>
      </c>
      <c r="S47" s="971" t="s">
        <v>22</v>
      </c>
      <c r="T47" s="979" t="s">
        <v>22</v>
      </c>
      <c r="U47" s="971" t="s">
        <v>22</v>
      </c>
      <c r="V47" s="980" t="s">
        <v>22</v>
      </c>
      <c r="W47" s="971" t="s">
        <v>22</v>
      </c>
      <c r="X47" s="979" t="s">
        <v>22</v>
      </c>
      <c r="Y47" s="981">
        <v>43011</v>
      </c>
      <c r="Z47" s="972" t="s">
        <v>753</v>
      </c>
    </row>
    <row r="48" spans="1:26" ht="128.25" x14ac:dyDescent="0.25">
      <c r="A48" s="386">
        <f t="shared" si="1"/>
        <v>47</v>
      </c>
      <c r="B48" s="971">
        <v>29</v>
      </c>
      <c r="C48" s="972" t="s">
        <v>203</v>
      </c>
      <c r="D48" s="973" t="s">
        <v>545</v>
      </c>
      <c r="E48" s="973" t="s">
        <v>1444</v>
      </c>
      <c r="F48" s="973" t="s">
        <v>1445</v>
      </c>
      <c r="G48" s="971">
        <v>830058677</v>
      </c>
      <c r="H48" s="971">
        <v>7</v>
      </c>
      <c r="I48" s="975" t="s">
        <v>1446</v>
      </c>
      <c r="J48" s="971">
        <v>3693000</v>
      </c>
      <c r="K48" s="977">
        <v>9599920</v>
      </c>
      <c r="L48" s="977">
        <v>0</v>
      </c>
      <c r="M48" s="978">
        <v>43100</v>
      </c>
      <c r="N48" s="978"/>
      <c r="O48" s="978">
        <v>42996</v>
      </c>
      <c r="P48" s="978">
        <v>42999</v>
      </c>
      <c r="Q48" s="970">
        <v>43100</v>
      </c>
      <c r="R48" s="971" t="s">
        <v>22</v>
      </c>
      <c r="S48" s="971">
        <v>9917</v>
      </c>
      <c r="T48" s="979">
        <v>42996</v>
      </c>
      <c r="U48" s="971" t="s">
        <v>1331</v>
      </c>
      <c r="V48" s="980" t="s">
        <v>1329</v>
      </c>
      <c r="W48" s="971">
        <v>63517</v>
      </c>
      <c r="X48" s="979">
        <v>42999</v>
      </c>
      <c r="Y48" s="981">
        <v>42996</v>
      </c>
      <c r="Z48" s="972" t="s">
        <v>213</v>
      </c>
    </row>
    <row r="49" spans="1:28" ht="63.75" x14ac:dyDescent="0.25">
      <c r="A49" s="386">
        <f t="shared" si="1"/>
        <v>48</v>
      </c>
      <c r="B49" s="982">
        <v>8</v>
      </c>
      <c r="C49" s="983" t="s">
        <v>68</v>
      </c>
      <c r="D49" s="573" t="s">
        <v>1022</v>
      </c>
      <c r="E49" s="573" t="s">
        <v>1447</v>
      </c>
      <c r="F49" s="573" t="s">
        <v>1405</v>
      </c>
      <c r="G49" s="983">
        <v>830037946</v>
      </c>
      <c r="H49" s="983">
        <v>3</v>
      </c>
      <c r="I49" s="983" t="s">
        <v>1406</v>
      </c>
      <c r="J49" s="983">
        <v>4880529</v>
      </c>
      <c r="K49" s="984">
        <v>5168646</v>
      </c>
      <c r="L49" s="984">
        <v>0</v>
      </c>
      <c r="M49" s="985">
        <v>43028</v>
      </c>
      <c r="N49" s="985"/>
      <c r="O49" s="985">
        <v>43017</v>
      </c>
      <c r="P49" s="985">
        <v>43020</v>
      </c>
      <c r="Q49" s="985">
        <v>43028</v>
      </c>
      <c r="R49" s="982" t="s">
        <v>22</v>
      </c>
      <c r="S49" s="982">
        <v>10517</v>
      </c>
      <c r="T49" s="986">
        <v>43014</v>
      </c>
      <c r="U49" s="982" t="s">
        <v>1198</v>
      </c>
      <c r="V49" s="758" t="s">
        <v>1448</v>
      </c>
      <c r="W49" s="982">
        <v>68917</v>
      </c>
      <c r="X49" s="986">
        <v>43017</v>
      </c>
      <c r="Y49" s="987">
        <v>43017</v>
      </c>
      <c r="Z49" s="983" t="s">
        <v>1139</v>
      </c>
      <c r="AA49" s="988"/>
      <c r="AB49" s="988"/>
    </row>
    <row r="50" spans="1:28" ht="135" x14ac:dyDescent="0.25">
      <c r="A50" s="386">
        <f t="shared" si="1"/>
        <v>49</v>
      </c>
      <c r="B50" s="982">
        <v>30</v>
      </c>
      <c r="C50" s="983" t="s">
        <v>203</v>
      </c>
      <c r="D50" s="573" t="s">
        <v>69</v>
      </c>
      <c r="E50" s="573" t="s">
        <v>1449</v>
      </c>
      <c r="F50" s="573" t="s">
        <v>1450</v>
      </c>
      <c r="G50" s="983">
        <v>80807003</v>
      </c>
      <c r="H50" s="983">
        <v>8</v>
      </c>
      <c r="I50" s="983" t="s">
        <v>1255</v>
      </c>
      <c r="J50" s="983">
        <v>5602572</v>
      </c>
      <c r="K50" s="984">
        <v>547000</v>
      </c>
      <c r="L50" s="984">
        <v>0</v>
      </c>
      <c r="M50" s="984" t="s">
        <v>1451</v>
      </c>
      <c r="N50" s="984"/>
      <c r="O50" s="985">
        <v>43018</v>
      </c>
      <c r="P50" s="985">
        <v>43028</v>
      </c>
      <c r="Q50" s="985">
        <v>43053</v>
      </c>
      <c r="R50" s="983" t="s">
        <v>1452</v>
      </c>
      <c r="S50" s="982">
        <v>9617</v>
      </c>
      <c r="T50" s="986">
        <v>42991</v>
      </c>
      <c r="U50" s="982" t="s">
        <v>1059</v>
      </c>
      <c r="V50" s="758" t="s">
        <v>1060</v>
      </c>
      <c r="W50" s="982">
        <v>69017</v>
      </c>
      <c r="X50" s="986">
        <v>43018</v>
      </c>
      <c r="Y50" s="987">
        <v>43018</v>
      </c>
      <c r="Z50" s="983" t="s">
        <v>1157</v>
      </c>
      <c r="AA50" s="988"/>
      <c r="AB50" s="988"/>
    </row>
    <row r="51" spans="1:28" ht="128.25" x14ac:dyDescent="0.25">
      <c r="A51" s="386">
        <f t="shared" si="1"/>
        <v>50</v>
      </c>
      <c r="B51" s="982">
        <v>31</v>
      </c>
      <c r="C51" s="983" t="s">
        <v>203</v>
      </c>
      <c r="D51" s="573" t="s">
        <v>33</v>
      </c>
      <c r="E51" s="573" t="s">
        <v>1453</v>
      </c>
      <c r="F51" s="573" t="s">
        <v>1120</v>
      </c>
      <c r="G51" s="576">
        <v>800177588</v>
      </c>
      <c r="H51" s="576">
        <v>0</v>
      </c>
      <c r="I51" s="592" t="s">
        <v>1121</v>
      </c>
      <c r="J51" s="591">
        <v>6358585</v>
      </c>
      <c r="K51" s="984">
        <v>493272612</v>
      </c>
      <c r="L51" s="984">
        <v>0</v>
      </c>
      <c r="M51" s="985">
        <v>43462</v>
      </c>
      <c r="N51" s="985"/>
      <c r="O51" s="985">
        <v>43018</v>
      </c>
      <c r="P51" s="985">
        <v>43091</v>
      </c>
      <c r="Q51" s="985">
        <v>43462</v>
      </c>
      <c r="R51" s="983" t="s">
        <v>1454</v>
      </c>
      <c r="S51" s="982">
        <v>9017</v>
      </c>
      <c r="T51" s="986">
        <v>42964</v>
      </c>
      <c r="U51" s="982" t="s">
        <v>1331</v>
      </c>
      <c r="V51" s="758" t="s">
        <v>1329</v>
      </c>
      <c r="W51" s="989">
        <v>69117</v>
      </c>
      <c r="X51" s="990">
        <v>43018</v>
      </c>
      <c r="Y51" s="987">
        <v>43021</v>
      </c>
      <c r="Z51" s="983" t="s">
        <v>213</v>
      </c>
      <c r="AA51" s="988"/>
      <c r="AB51" s="988"/>
    </row>
    <row r="52" spans="1:28" ht="127.5" x14ac:dyDescent="0.25">
      <c r="A52" s="386">
        <f t="shared" si="1"/>
        <v>51</v>
      </c>
      <c r="B52" s="982">
        <v>3</v>
      </c>
      <c r="C52" s="982" t="s">
        <v>189</v>
      </c>
      <c r="D52" s="573" t="s">
        <v>1395</v>
      </c>
      <c r="E52" s="573" t="s">
        <v>1259</v>
      </c>
      <c r="F52" s="573" t="s">
        <v>1455</v>
      </c>
      <c r="G52" s="982">
        <v>860524654</v>
      </c>
      <c r="H52" s="982">
        <v>6</v>
      </c>
      <c r="I52" s="592" t="s">
        <v>1456</v>
      </c>
      <c r="J52" s="591">
        <v>6464330</v>
      </c>
      <c r="K52" s="984">
        <v>93743443</v>
      </c>
      <c r="L52" s="984">
        <v>43320588</v>
      </c>
      <c r="M52" s="985">
        <v>43542</v>
      </c>
      <c r="N52" s="991">
        <v>43795</v>
      </c>
      <c r="O52" s="985">
        <v>43026</v>
      </c>
      <c r="P52" s="985">
        <v>43028</v>
      </c>
      <c r="Q52" s="991">
        <v>43795</v>
      </c>
      <c r="R52" s="983" t="s">
        <v>1457</v>
      </c>
      <c r="S52" s="982">
        <v>9717</v>
      </c>
      <c r="T52" s="986">
        <v>42991</v>
      </c>
      <c r="U52" s="982" t="s">
        <v>607</v>
      </c>
      <c r="V52" s="758" t="s">
        <v>608</v>
      </c>
      <c r="W52" s="982">
        <v>69317</v>
      </c>
      <c r="X52" s="986">
        <v>43027</v>
      </c>
      <c r="Y52" s="987">
        <v>43031</v>
      </c>
      <c r="Z52" s="983" t="s">
        <v>1139</v>
      </c>
      <c r="AA52" s="988"/>
      <c r="AB52" s="992">
        <f>2000000+13219384+31101204</f>
        <v>46320588</v>
      </c>
    </row>
    <row r="53" spans="1:28" ht="150" x14ac:dyDescent="0.25">
      <c r="A53" s="386">
        <f t="shared" si="1"/>
        <v>52</v>
      </c>
      <c r="B53" s="982">
        <v>9</v>
      </c>
      <c r="C53" s="983" t="s">
        <v>68</v>
      </c>
      <c r="D53" s="573" t="s">
        <v>69</v>
      </c>
      <c r="E53" s="573" t="s">
        <v>1458</v>
      </c>
      <c r="F53" s="573" t="s">
        <v>1459</v>
      </c>
      <c r="G53" s="982">
        <v>830063465</v>
      </c>
      <c r="H53" s="982">
        <v>2</v>
      </c>
      <c r="I53" s="592" t="s">
        <v>1460</v>
      </c>
      <c r="J53" s="982"/>
      <c r="K53" s="984">
        <v>2725100</v>
      </c>
      <c r="L53" s="984">
        <v>0</v>
      </c>
      <c r="M53" s="985">
        <v>43089</v>
      </c>
      <c r="N53" s="984"/>
      <c r="O53" s="985">
        <v>43033</v>
      </c>
      <c r="P53" s="985">
        <v>43038</v>
      </c>
      <c r="Q53" s="985">
        <v>43089</v>
      </c>
      <c r="R53" s="983" t="s">
        <v>1461</v>
      </c>
      <c r="S53" s="982">
        <v>10017</v>
      </c>
      <c r="T53" s="986">
        <v>42996</v>
      </c>
      <c r="U53" s="982" t="s">
        <v>577</v>
      </c>
      <c r="V53" s="758" t="s">
        <v>578</v>
      </c>
      <c r="W53" s="982">
        <v>69817</v>
      </c>
      <c r="X53" s="986">
        <v>43033</v>
      </c>
      <c r="Y53" s="987">
        <v>43035</v>
      </c>
      <c r="Z53" s="983" t="s">
        <v>213</v>
      </c>
      <c r="AA53" s="988"/>
      <c r="AB53" s="988"/>
    </row>
    <row r="54" spans="1:28" ht="63.75" x14ac:dyDescent="0.25">
      <c r="A54" s="386">
        <f t="shared" si="1"/>
        <v>53</v>
      </c>
      <c r="B54" s="982">
        <v>10</v>
      </c>
      <c r="C54" s="983" t="s">
        <v>68</v>
      </c>
      <c r="D54" s="573" t="s">
        <v>1022</v>
      </c>
      <c r="E54" s="573" t="s">
        <v>1462</v>
      </c>
      <c r="F54" s="573" t="s">
        <v>1463</v>
      </c>
      <c r="G54" s="982">
        <v>890900943</v>
      </c>
      <c r="H54" s="982">
        <v>1</v>
      </c>
      <c r="I54" s="592" t="s">
        <v>1464</v>
      </c>
      <c r="J54" s="993">
        <v>3649777</v>
      </c>
      <c r="K54" s="984">
        <v>839600</v>
      </c>
      <c r="L54" s="984">
        <v>0</v>
      </c>
      <c r="M54" s="985" t="s">
        <v>1465</v>
      </c>
      <c r="N54" s="984"/>
      <c r="O54" s="985">
        <v>43039</v>
      </c>
      <c r="P54" s="985">
        <v>43049</v>
      </c>
      <c r="Q54" s="985"/>
      <c r="R54" s="982" t="s">
        <v>22</v>
      </c>
      <c r="S54" s="982">
        <v>12017</v>
      </c>
      <c r="T54" s="986">
        <v>43038</v>
      </c>
      <c r="U54" s="982" t="s">
        <v>1300</v>
      </c>
      <c r="V54" s="758" t="s">
        <v>1301</v>
      </c>
      <c r="W54" s="982">
        <v>75017</v>
      </c>
      <c r="X54" s="986">
        <v>43048</v>
      </c>
      <c r="Y54" s="987">
        <v>43039</v>
      </c>
      <c r="Z54" s="983" t="s">
        <v>1139</v>
      </c>
      <c r="AA54" s="988"/>
      <c r="AB54" s="988"/>
    </row>
    <row r="55" spans="1:28" ht="120" x14ac:dyDescent="0.25">
      <c r="A55" s="386">
        <f t="shared" si="1"/>
        <v>54</v>
      </c>
      <c r="B55" s="994">
        <v>32</v>
      </c>
      <c r="C55" s="995" t="s">
        <v>203</v>
      </c>
      <c r="D55" s="528" t="s">
        <v>69</v>
      </c>
      <c r="E55" s="528" t="s">
        <v>1466</v>
      </c>
      <c r="F55" s="528" t="s">
        <v>1467</v>
      </c>
      <c r="G55" s="994">
        <v>830060434</v>
      </c>
      <c r="H55" s="994">
        <v>0</v>
      </c>
      <c r="I55" s="563" t="s">
        <v>1468</v>
      </c>
      <c r="J55" s="562">
        <v>3144665477</v>
      </c>
      <c r="K55" s="996">
        <v>10829000</v>
      </c>
      <c r="L55" s="996">
        <v>0</v>
      </c>
      <c r="M55" s="997"/>
      <c r="N55" s="996"/>
      <c r="O55" s="997">
        <v>43041</v>
      </c>
      <c r="P55" s="997">
        <v>43048</v>
      </c>
      <c r="Q55" s="997">
        <v>43084</v>
      </c>
      <c r="R55" s="995" t="s">
        <v>1469</v>
      </c>
      <c r="S55" s="994">
        <v>11017</v>
      </c>
      <c r="T55" s="998">
        <v>43027</v>
      </c>
      <c r="U55" s="994" t="s">
        <v>710</v>
      </c>
      <c r="V55" s="533" t="s">
        <v>711</v>
      </c>
      <c r="W55" s="994">
        <v>74617</v>
      </c>
      <c r="X55" s="998">
        <v>43042</v>
      </c>
      <c r="Y55" s="999">
        <v>43047</v>
      </c>
      <c r="Z55" s="995" t="s">
        <v>1157</v>
      </c>
      <c r="AA55" s="988"/>
      <c r="AB55" s="988"/>
    </row>
    <row r="56" spans="1:28" ht="60" x14ac:dyDescent="0.25">
      <c r="A56" s="386">
        <f t="shared" si="1"/>
        <v>55</v>
      </c>
      <c r="B56" s="994">
        <v>33</v>
      </c>
      <c r="C56" s="995" t="s">
        <v>203</v>
      </c>
      <c r="D56" s="528" t="s">
        <v>33</v>
      </c>
      <c r="E56" s="528" t="s">
        <v>1470</v>
      </c>
      <c r="F56" s="528" t="s">
        <v>1471</v>
      </c>
      <c r="G56" s="994">
        <v>900596849</v>
      </c>
      <c r="H56" s="994">
        <v>8</v>
      </c>
      <c r="I56" s="563" t="s">
        <v>1472</v>
      </c>
      <c r="J56" s="562">
        <v>6357939</v>
      </c>
      <c r="K56" s="996">
        <v>2500000</v>
      </c>
      <c r="L56" s="996">
        <v>0</v>
      </c>
      <c r="M56" s="997">
        <v>43100</v>
      </c>
      <c r="N56" s="996"/>
      <c r="O56" s="997">
        <v>43042</v>
      </c>
      <c r="P56" s="970"/>
      <c r="Q56" s="997">
        <v>43100</v>
      </c>
      <c r="R56" s="995" t="s">
        <v>22</v>
      </c>
      <c r="S56" s="994">
        <v>11817</v>
      </c>
      <c r="T56" s="998">
        <v>43035</v>
      </c>
      <c r="U56" s="994" t="s">
        <v>563</v>
      </c>
      <c r="V56" s="533" t="s">
        <v>564</v>
      </c>
      <c r="W56" s="994">
        <v>74717</v>
      </c>
      <c r="X56" s="998">
        <v>43042</v>
      </c>
      <c r="Y56" s="999">
        <v>43047</v>
      </c>
      <c r="Z56" s="995" t="s">
        <v>1157</v>
      </c>
      <c r="AA56" s="988"/>
      <c r="AB56" s="988"/>
    </row>
    <row r="57" spans="1:28" ht="90" x14ac:dyDescent="0.25">
      <c r="A57" s="386">
        <f t="shared" si="1"/>
        <v>56</v>
      </c>
      <c r="B57" s="994">
        <v>11</v>
      </c>
      <c r="C57" s="995" t="s">
        <v>68</v>
      </c>
      <c r="D57" s="528" t="s">
        <v>33</v>
      </c>
      <c r="E57" s="528" t="s">
        <v>1473</v>
      </c>
      <c r="F57" s="528" t="s">
        <v>923</v>
      </c>
      <c r="G57" s="994">
        <v>860012336</v>
      </c>
      <c r="H57" s="994">
        <v>1</v>
      </c>
      <c r="I57" s="563" t="s">
        <v>924</v>
      </c>
      <c r="J57" s="562">
        <v>6382919</v>
      </c>
      <c r="K57" s="996">
        <v>312040</v>
      </c>
      <c r="L57" s="996">
        <v>0</v>
      </c>
      <c r="M57" s="997" t="s">
        <v>278</v>
      </c>
      <c r="N57" s="996"/>
      <c r="O57" s="997">
        <v>43046</v>
      </c>
      <c r="P57" s="970"/>
      <c r="Q57" s="997"/>
      <c r="R57" s="994" t="s">
        <v>22</v>
      </c>
      <c r="S57" s="994">
        <v>10117</v>
      </c>
      <c r="T57" s="998">
        <v>43005</v>
      </c>
      <c r="U57" s="994" t="s">
        <v>920</v>
      </c>
      <c r="V57" s="533" t="s">
        <v>1474</v>
      </c>
      <c r="W57" s="994">
        <v>74917</v>
      </c>
      <c r="X57" s="998">
        <v>43047</v>
      </c>
      <c r="Y57" s="999">
        <v>43047</v>
      </c>
      <c r="Z57" s="995" t="s">
        <v>753</v>
      </c>
      <c r="AA57" s="988"/>
      <c r="AB57" s="988"/>
    </row>
    <row r="58" spans="1:28" ht="60" x14ac:dyDescent="0.25">
      <c r="A58" s="386">
        <f t="shared" si="1"/>
        <v>57</v>
      </c>
      <c r="B58" s="994">
        <v>34</v>
      </c>
      <c r="C58" s="995" t="s">
        <v>203</v>
      </c>
      <c r="D58" s="528" t="s">
        <v>33</v>
      </c>
      <c r="E58" s="528" t="s">
        <v>1475</v>
      </c>
      <c r="F58" s="528" t="s">
        <v>1292</v>
      </c>
      <c r="G58" s="994">
        <v>800251984</v>
      </c>
      <c r="H58" s="994">
        <v>0</v>
      </c>
      <c r="I58" s="563" t="s">
        <v>1476</v>
      </c>
      <c r="J58" s="994">
        <v>6916242</v>
      </c>
      <c r="K58" s="996">
        <v>4998000</v>
      </c>
      <c r="L58" s="996">
        <v>0</v>
      </c>
      <c r="M58" s="997">
        <v>43100</v>
      </c>
      <c r="N58" s="996"/>
      <c r="O58" s="997">
        <v>43049</v>
      </c>
      <c r="P58" s="997">
        <v>43067</v>
      </c>
      <c r="Q58" s="997">
        <v>43159</v>
      </c>
      <c r="R58" s="994" t="s">
        <v>22</v>
      </c>
      <c r="S58" s="994">
        <v>11517</v>
      </c>
      <c r="T58" s="998">
        <v>43032</v>
      </c>
      <c r="U58" s="994" t="s">
        <v>710</v>
      </c>
      <c r="V58" s="533" t="s">
        <v>711</v>
      </c>
      <c r="W58" s="994">
        <v>75317</v>
      </c>
      <c r="X58" s="998">
        <v>43053</v>
      </c>
      <c r="Y58" s="998">
        <v>43053</v>
      </c>
      <c r="Z58" s="995" t="s">
        <v>1157</v>
      </c>
      <c r="AA58" s="988"/>
      <c r="AB58" s="988"/>
    </row>
    <row r="59" spans="1:28" ht="120" x14ac:dyDescent="0.25">
      <c r="A59" s="386">
        <f t="shared" si="1"/>
        <v>58</v>
      </c>
      <c r="B59" s="994">
        <v>35</v>
      </c>
      <c r="C59" s="995" t="s">
        <v>203</v>
      </c>
      <c r="D59" s="528" t="s">
        <v>69</v>
      </c>
      <c r="E59" s="528" t="s">
        <v>1477</v>
      </c>
      <c r="F59" s="528" t="s">
        <v>1478</v>
      </c>
      <c r="G59" s="994">
        <v>900098537</v>
      </c>
      <c r="H59" s="994">
        <v>9</v>
      </c>
      <c r="I59" s="563" t="s">
        <v>1479</v>
      </c>
      <c r="J59" s="994">
        <v>5334732</v>
      </c>
      <c r="K59" s="996">
        <v>19397000</v>
      </c>
      <c r="L59" s="996">
        <v>0</v>
      </c>
      <c r="M59" s="997">
        <v>43100</v>
      </c>
      <c r="N59" s="997">
        <v>43189</v>
      </c>
      <c r="O59" s="997">
        <v>43053</v>
      </c>
      <c r="P59" s="997">
        <v>43073</v>
      </c>
      <c r="Q59" s="997">
        <v>43189</v>
      </c>
      <c r="R59" s="995" t="s">
        <v>1480</v>
      </c>
      <c r="S59" s="994">
        <v>10317</v>
      </c>
      <c r="T59" s="998">
        <v>43007</v>
      </c>
      <c r="U59" s="994" t="s">
        <v>529</v>
      </c>
      <c r="V59" s="533" t="s">
        <v>530</v>
      </c>
      <c r="W59" s="994">
        <v>75517</v>
      </c>
      <c r="X59" s="998">
        <v>43055</v>
      </c>
      <c r="Y59" s="998">
        <v>43056</v>
      </c>
      <c r="Z59" s="995" t="s">
        <v>1481</v>
      </c>
      <c r="AA59" s="988"/>
      <c r="AB59" s="988"/>
    </row>
    <row r="60" spans="1:28" ht="120" x14ac:dyDescent="0.25">
      <c r="A60" s="386">
        <f t="shared" si="1"/>
        <v>59</v>
      </c>
      <c r="B60" s="994">
        <v>36</v>
      </c>
      <c r="C60" s="995" t="s">
        <v>203</v>
      </c>
      <c r="D60" s="528" t="s">
        <v>69</v>
      </c>
      <c r="E60" s="528" t="s">
        <v>1482</v>
      </c>
      <c r="F60" s="528" t="s">
        <v>1483</v>
      </c>
      <c r="G60" s="994">
        <v>860014918</v>
      </c>
      <c r="H60" s="994">
        <v>7</v>
      </c>
      <c r="I60" s="563" t="s">
        <v>1484</v>
      </c>
      <c r="J60" s="995" t="s">
        <v>1485</v>
      </c>
      <c r="K60" s="996">
        <v>15097037</v>
      </c>
      <c r="L60" s="996">
        <v>0</v>
      </c>
      <c r="M60" s="997">
        <v>43084</v>
      </c>
      <c r="N60" s="996"/>
      <c r="O60" s="997">
        <v>43060</v>
      </c>
      <c r="P60" s="997">
        <v>43069</v>
      </c>
      <c r="Q60" s="997">
        <v>43084</v>
      </c>
      <c r="R60" s="995" t="s">
        <v>1486</v>
      </c>
      <c r="S60" s="994">
        <v>10917</v>
      </c>
      <c r="T60" s="998">
        <v>43027</v>
      </c>
      <c r="U60" s="994" t="s">
        <v>710</v>
      </c>
      <c r="V60" s="533" t="s">
        <v>711</v>
      </c>
      <c r="W60" s="994">
        <v>75617</v>
      </c>
      <c r="X60" s="998">
        <v>43060</v>
      </c>
      <c r="Y60" s="998">
        <v>43063</v>
      </c>
      <c r="Z60" s="995" t="s">
        <v>1157</v>
      </c>
      <c r="AA60" s="988"/>
      <c r="AB60" s="988"/>
    </row>
    <row r="61" spans="1:28" ht="120" x14ac:dyDescent="0.25">
      <c r="A61" s="386">
        <f t="shared" si="1"/>
        <v>60</v>
      </c>
      <c r="B61" s="994">
        <v>37</v>
      </c>
      <c r="C61" s="995" t="s">
        <v>203</v>
      </c>
      <c r="D61" s="528" t="s">
        <v>69</v>
      </c>
      <c r="E61" s="528" t="s">
        <v>1487</v>
      </c>
      <c r="F61" s="528" t="s">
        <v>1483</v>
      </c>
      <c r="G61" s="994">
        <v>860014918</v>
      </c>
      <c r="H61" s="994">
        <v>7</v>
      </c>
      <c r="I61" s="563" t="s">
        <v>1484</v>
      </c>
      <c r="J61" s="995" t="s">
        <v>1485</v>
      </c>
      <c r="K61" s="996">
        <v>15097037</v>
      </c>
      <c r="L61" s="996">
        <v>0</v>
      </c>
      <c r="M61" s="997">
        <v>43084</v>
      </c>
      <c r="N61" s="996"/>
      <c r="O61" s="997">
        <v>43060</v>
      </c>
      <c r="P61" s="997">
        <v>43069</v>
      </c>
      <c r="Q61" s="997">
        <v>43084</v>
      </c>
      <c r="R61" s="995" t="s">
        <v>1488</v>
      </c>
      <c r="S61" s="994">
        <v>10817</v>
      </c>
      <c r="T61" s="998">
        <v>43027</v>
      </c>
      <c r="U61" s="994" t="s">
        <v>710</v>
      </c>
      <c r="V61" s="533" t="s">
        <v>711</v>
      </c>
      <c r="W61" s="994">
        <v>75717</v>
      </c>
      <c r="X61" s="998">
        <v>43060</v>
      </c>
      <c r="Y61" s="998">
        <v>43063</v>
      </c>
      <c r="Z61" s="995" t="s">
        <v>1157</v>
      </c>
      <c r="AA61" s="988"/>
      <c r="AB61" s="988"/>
    </row>
    <row r="62" spans="1:28" ht="63.75" x14ac:dyDescent="0.25">
      <c r="A62" s="386">
        <f t="shared" si="1"/>
        <v>61</v>
      </c>
      <c r="B62" s="994">
        <v>12</v>
      </c>
      <c r="C62" s="995" t="s">
        <v>68</v>
      </c>
      <c r="D62" s="528" t="s">
        <v>1022</v>
      </c>
      <c r="E62" s="528" t="s">
        <v>1489</v>
      </c>
      <c r="F62" s="528" t="s">
        <v>1405</v>
      </c>
      <c r="G62" s="994">
        <v>830037946</v>
      </c>
      <c r="H62" s="994">
        <v>3</v>
      </c>
      <c r="I62" s="563" t="s">
        <v>1406</v>
      </c>
      <c r="J62" s="995">
        <v>4880529</v>
      </c>
      <c r="K62" s="996">
        <v>1046724</v>
      </c>
      <c r="L62" s="996">
        <v>0</v>
      </c>
      <c r="M62" s="997"/>
      <c r="N62" s="996"/>
      <c r="O62" s="997">
        <v>43061</v>
      </c>
      <c r="P62" s="997">
        <v>43066</v>
      </c>
      <c r="Q62" s="997">
        <v>43066</v>
      </c>
      <c r="R62" s="994" t="s">
        <v>22</v>
      </c>
      <c r="S62" s="994">
        <v>10717</v>
      </c>
      <c r="T62" s="998">
        <v>43020</v>
      </c>
      <c r="U62" s="994" t="s">
        <v>1198</v>
      </c>
      <c r="V62" s="533" t="s">
        <v>1448</v>
      </c>
      <c r="W62" s="994">
        <v>76217</v>
      </c>
      <c r="X62" s="998">
        <v>43063</v>
      </c>
      <c r="Y62" s="999">
        <v>43061</v>
      </c>
      <c r="Z62" s="995" t="s">
        <v>1139</v>
      </c>
      <c r="AA62" s="988"/>
      <c r="AB62" s="988"/>
    </row>
    <row r="63" spans="1:28" ht="120" x14ac:dyDescent="0.25">
      <c r="A63" s="386">
        <f t="shared" si="1"/>
        <v>62</v>
      </c>
      <c r="B63" s="994">
        <v>8</v>
      </c>
      <c r="C63" s="995" t="s">
        <v>100</v>
      </c>
      <c r="D63" s="528" t="s">
        <v>69</v>
      </c>
      <c r="E63" s="528" t="s">
        <v>1490</v>
      </c>
      <c r="F63" s="528" t="s">
        <v>1491</v>
      </c>
      <c r="G63" s="994">
        <v>900728470</v>
      </c>
      <c r="H63" s="994">
        <v>9</v>
      </c>
      <c r="I63" s="563" t="s">
        <v>1492</v>
      </c>
      <c r="J63" s="995">
        <v>2111749</v>
      </c>
      <c r="K63" s="996">
        <v>5700000</v>
      </c>
      <c r="L63" s="996">
        <v>0</v>
      </c>
      <c r="M63" s="997">
        <v>43084</v>
      </c>
      <c r="N63" s="996"/>
      <c r="O63" s="997">
        <v>43063</v>
      </c>
      <c r="P63" s="997">
        <v>43069</v>
      </c>
      <c r="Q63" s="997">
        <v>43084</v>
      </c>
      <c r="R63" s="995" t="s">
        <v>1493</v>
      </c>
      <c r="S63" s="994">
        <v>11117</v>
      </c>
      <c r="T63" s="998">
        <v>43027</v>
      </c>
      <c r="U63" s="994" t="s">
        <v>563</v>
      </c>
      <c r="V63" s="533" t="s">
        <v>564</v>
      </c>
      <c r="W63" s="994">
        <v>76317</v>
      </c>
      <c r="X63" s="998">
        <v>43063</v>
      </c>
      <c r="Y63" s="999">
        <v>43063</v>
      </c>
      <c r="Z63" s="995" t="s">
        <v>1157</v>
      </c>
      <c r="AA63" s="988"/>
      <c r="AB63" s="988"/>
    </row>
    <row r="64" spans="1:28" ht="128.25" x14ac:dyDescent="0.25">
      <c r="A64" s="386">
        <f t="shared" si="1"/>
        <v>63</v>
      </c>
      <c r="B64" s="994">
        <v>13</v>
      </c>
      <c r="C64" s="995" t="s">
        <v>68</v>
      </c>
      <c r="D64" s="528" t="s">
        <v>1022</v>
      </c>
      <c r="E64" s="528" t="s">
        <v>1494</v>
      </c>
      <c r="F64" s="528" t="s">
        <v>1405</v>
      </c>
      <c r="G64" s="994">
        <v>830037946</v>
      </c>
      <c r="H64" s="994">
        <v>3</v>
      </c>
      <c r="I64" s="563" t="s">
        <v>1406</v>
      </c>
      <c r="J64" s="995">
        <v>4880529</v>
      </c>
      <c r="K64" s="996">
        <v>9854628</v>
      </c>
      <c r="L64" s="996">
        <v>0</v>
      </c>
      <c r="M64" s="997">
        <v>43076</v>
      </c>
      <c r="N64" s="996"/>
      <c r="O64" s="997">
        <v>43068</v>
      </c>
      <c r="P64" s="970"/>
      <c r="Q64" s="997">
        <v>43076</v>
      </c>
      <c r="R64" s="647" t="s">
        <v>22</v>
      </c>
      <c r="S64" s="994">
        <v>12617</v>
      </c>
      <c r="T64" s="998">
        <v>43067</v>
      </c>
      <c r="U64" s="994" t="s">
        <v>1331</v>
      </c>
      <c r="V64" s="533" t="s">
        <v>1329</v>
      </c>
      <c r="W64" s="994">
        <v>81717</v>
      </c>
      <c r="X64" s="998">
        <v>43068</v>
      </c>
      <c r="Y64" s="999">
        <v>43068</v>
      </c>
      <c r="Z64" s="995" t="s">
        <v>213</v>
      </c>
      <c r="AA64" s="988"/>
      <c r="AB64" s="988"/>
    </row>
    <row r="65" spans="1:26" ht="135" x14ac:dyDescent="0.25">
      <c r="A65" s="386">
        <f t="shared" si="1"/>
        <v>64</v>
      </c>
      <c r="B65" s="994">
        <v>38</v>
      </c>
      <c r="C65" s="995" t="s">
        <v>203</v>
      </c>
      <c r="D65" s="528" t="s">
        <v>348</v>
      </c>
      <c r="E65" s="528" t="s">
        <v>1495</v>
      </c>
      <c r="F65" s="995" t="s">
        <v>1297</v>
      </c>
      <c r="G65" s="995">
        <v>800220028</v>
      </c>
      <c r="H65" s="995">
        <v>1</v>
      </c>
      <c r="I65" s="995" t="s">
        <v>1125</v>
      </c>
      <c r="J65" s="995">
        <v>2188266</v>
      </c>
      <c r="K65" s="996">
        <v>322744660</v>
      </c>
      <c r="L65" s="996">
        <v>0</v>
      </c>
      <c r="M65" s="997">
        <v>43464</v>
      </c>
      <c r="N65" s="996"/>
      <c r="O65" s="997">
        <v>43068</v>
      </c>
      <c r="P65" s="997">
        <v>43076</v>
      </c>
      <c r="Q65" s="997">
        <v>43464</v>
      </c>
      <c r="R65" s="651" t="s">
        <v>1496</v>
      </c>
      <c r="S65" s="994">
        <v>8817</v>
      </c>
      <c r="T65" s="998">
        <v>42961</v>
      </c>
      <c r="U65" s="994" t="s">
        <v>1497</v>
      </c>
      <c r="V65" s="533" t="s">
        <v>824</v>
      </c>
      <c r="W65" s="994">
        <v>81817</v>
      </c>
      <c r="X65" s="998">
        <v>43068</v>
      </c>
      <c r="Y65" s="994"/>
      <c r="Z65" s="995" t="s">
        <v>213</v>
      </c>
    </row>
    <row r="66" spans="1:26" ht="120" x14ac:dyDescent="0.25">
      <c r="A66" s="386">
        <f t="shared" si="1"/>
        <v>65</v>
      </c>
      <c r="B66" s="994">
        <v>39</v>
      </c>
      <c r="C66" s="995" t="s">
        <v>203</v>
      </c>
      <c r="D66" s="528" t="s">
        <v>33</v>
      </c>
      <c r="E66" s="528" t="s">
        <v>1498</v>
      </c>
      <c r="F66" s="995" t="s">
        <v>406</v>
      </c>
      <c r="G66" s="995">
        <v>900407941</v>
      </c>
      <c r="H66" s="995">
        <v>9</v>
      </c>
      <c r="I66" s="995" t="s">
        <v>1303</v>
      </c>
      <c r="J66" s="995">
        <v>4725933</v>
      </c>
      <c r="K66" s="996">
        <v>10710000</v>
      </c>
      <c r="L66" s="996">
        <v>0</v>
      </c>
      <c r="M66" s="997">
        <v>43100</v>
      </c>
      <c r="N66" s="996"/>
      <c r="O66" s="646">
        <v>43069</v>
      </c>
      <c r="P66" s="997">
        <v>43070</v>
      </c>
      <c r="Q66" s="997">
        <v>43100</v>
      </c>
      <c r="R66" s="995" t="s">
        <v>1499</v>
      </c>
      <c r="S66" s="994">
        <v>12517</v>
      </c>
      <c r="T66" s="998">
        <v>43066</v>
      </c>
      <c r="U66" s="994" t="s">
        <v>710</v>
      </c>
      <c r="V66" s="533" t="s">
        <v>711</v>
      </c>
      <c r="W66" s="994">
        <v>82017</v>
      </c>
      <c r="X66" s="998">
        <v>43069</v>
      </c>
      <c r="Y66" s="994"/>
      <c r="Z66" s="995" t="s">
        <v>1400</v>
      </c>
    </row>
    <row r="67" spans="1:26" ht="120.75" x14ac:dyDescent="0.3">
      <c r="A67" s="386">
        <f t="shared" si="1"/>
        <v>66</v>
      </c>
      <c r="B67" s="947">
        <v>14</v>
      </c>
      <c r="C67" s="950" t="s">
        <v>68</v>
      </c>
      <c r="D67" s="550" t="s">
        <v>69</v>
      </c>
      <c r="E67" s="550" t="s">
        <v>1500</v>
      </c>
      <c r="F67" s="950" t="s">
        <v>418</v>
      </c>
      <c r="G67" s="950">
        <v>830111209</v>
      </c>
      <c r="H67" s="950">
        <v>1</v>
      </c>
      <c r="I67" s="950" t="s">
        <v>821</v>
      </c>
      <c r="J67" s="950">
        <v>7495240</v>
      </c>
      <c r="K67" s="945">
        <v>4066230</v>
      </c>
      <c r="L67" s="945">
        <v>0</v>
      </c>
      <c r="M67" s="946">
        <v>43100</v>
      </c>
      <c r="N67" s="945"/>
      <c r="O67" s="648">
        <v>43074</v>
      </c>
      <c r="P67" s="946">
        <v>43076</v>
      </c>
      <c r="Q67" s="946">
        <v>43100</v>
      </c>
      <c r="R67" s="650" t="s">
        <v>1501</v>
      </c>
      <c r="S67" s="947">
        <v>11417</v>
      </c>
      <c r="T67" s="948">
        <v>43027</v>
      </c>
      <c r="U67" s="947" t="s">
        <v>823</v>
      </c>
      <c r="V67" s="554" t="s">
        <v>824</v>
      </c>
      <c r="W67" s="947">
        <v>82417</v>
      </c>
      <c r="X67" s="948">
        <v>43074</v>
      </c>
      <c r="Y67" s="947"/>
      <c r="Z67" s="950" t="s">
        <v>213</v>
      </c>
    </row>
    <row r="68" spans="1:26" ht="51" x14ac:dyDescent="0.25">
      <c r="A68" s="386">
        <f t="shared" si="1"/>
        <v>67</v>
      </c>
      <c r="B68" s="947">
        <v>15</v>
      </c>
      <c r="C68" s="950" t="s">
        <v>68</v>
      </c>
      <c r="D68" s="550" t="s">
        <v>33</v>
      </c>
      <c r="E68" s="550" t="s">
        <v>1281</v>
      </c>
      <c r="F68" s="950" t="s">
        <v>235</v>
      </c>
      <c r="G68" s="950">
        <v>860509265</v>
      </c>
      <c r="H68" s="950">
        <v>1</v>
      </c>
      <c r="I68" s="950" t="s">
        <v>739</v>
      </c>
      <c r="J68" s="950">
        <v>6468400</v>
      </c>
      <c r="K68" s="945">
        <v>425000</v>
      </c>
      <c r="L68" s="945">
        <v>0</v>
      </c>
      <c r="M68" s="648" t="s">
        <v>740</v>
      </c>
      <c r="N68" s="945"/>
      <c r="O68" s="946">
        <v>43075</v>
      </c>
      <c r="P68" s="946">
        <v>43075</v>
      </c>
      <c r="Q68" s="946">
        <v>43439</v>
      </c>
      <c r="R68" s="649" t="s">
        <v>22</v>
      </c>
      <c r="S68" s="947">
        <v>12417</v>
      </c>
      <c r="T68" s="948">
        <v>43060</v>
      </c>
      <c r="U68" s="649" t="s">
        <v>658</v>
      </c>
      <c r="V68" s="649" t="s">
        <v>659</v>
      </c>
      <c r="W68" s="947">
        <v>82617</v>
      </c>
      <c r="X68" s="948">
        <v>43075</v>
      </c>
      <c r="Y68" s="947"/>
      <c r="Z68" s="950" t="s">
        <v>1400</v>
      </c>
    </row>
    <row r="69" spans="1:26" ht="120" x14ac:dyDescent="0.25">
      <c r="A69" s="386">
        <f t="shared" si="1"/>
        <v>68</v>
      </c>
      <c r="B69" s="947">
        <v>16</v>
      </c>
      <c r="C69" s="950" t="s">
        <v>68</v>
      </c>
      <c r="D69" s="550" t="s">
        <v>274</v>
      </c>
      <c r="E69" s="550" t="s">
        <v>1502</v>
      </c>
      <c r="F69" s="550" t="s">
        <v>1503</v>
      </c>
      <c r="G69" s="947">
        <v>900216328</v>
      </c>
      <c r="H69" s="947">
        <v>3</v>
      </c>
      <c r="I69" s="950"/>
      <c r="J69" s="950"/>
      <c r="K69" s="945">
        <v>21060000</v>
      </c>
      <c r="L69" s="945">
        <v>0</v>
      </c>
      <c r="M69" s="946">
        <v>43100</v>
      </c>
      <c r="N69" s="945"/>
      <c r="O69" s="946">
        <v>43076</v>
      </c>
      <c r="P69" s="946">
        <v>43082</v>
      </c>
      <c r="Q69" s="946">
        <v>43100</v>
      </c>
      <c r="R69" s="650" t="s">
        <v>1504</v>
      </c>
      <c r="S69" s="947">
        <v>11317</v>
      </c>
      <c r="T69" s="948">
        <v>43027</v>
      </c>
      <c r="U69" s="649" t="s">
        <v>823</v>
      </c>
      <c r="V69" s="554" t="s">
        <v>824</v>
      </c>
      <c r="W69" s="947">
        <v>82817</v>
      </c>
      <c r="X69" s="948">
        <v>43080</v>
      </c>
      <c r="Y69" s="947"/>
      <c r="Z69" s="950" t="s">
        <v>213</v>
      </c>
    </row>
    <row r="70" spans="1:26" ht="51" x14ac:dyDescent="0.25">
      <c r="A70" s="386">
        <f t="shared" si="1"/>
        <v>69</v>
      </c>
      <c r="B70" s="947">
        <v>17</v>
      </c>
      <c r="C70" s="950" t="s">
        <v>68</v>
      </c>
      <c r="D70" s="550" t="s">
        <v>545</v>
      </c>
      <c r="E70" s="550" t="s">
        <v>1505</v>
      </c>
      <c r="F70" s="550" t="s">
        <v>1506</v>
      </c>
      <c r="G70" s="947">
        <v>901121588</v>
      </c>
      <c r="H70" s="947">
        <v>6</v>
      </c>
      <c r="I70" s="950" t="s">
        <v>1507</v>
      </c>
      <c r="J70" s="950">
        <v>8813040</v>
      </c>
      <c r="K70" s="945">
        <v>126204046</v>
      </c>
      <c r="L70" s="945">
        <v>0</v>
      </c>
      <c r="M70" s="946">
        <v>43100</v>
      </c>
      <c r="N70" s="945"/>
      <c r="O70" s="946">
        <v>43081</v>
      </c>
      <c r="P70" s="946">
        <v>43084</v>
      </c>
      <c r="Q70" s="946">
        <v>43100</v>
      </c>
      <c r="R70" s="649" t="s">
        <v>22</v>
      </c>
      <c r="S70" s="947">
        <v>12317</v>
      </c>
      <c r="T70" s="948">
        <v>43059</v>
      </c>
      <c r="U70" s="649" t="s">
        <v>692</v>
      </c>
      <c r="V70" s="649" t="s">
        <v>693</v>
      </c>
      <c r="W70" s="947">
        <v>85517</v>
      </c>
      <c r="X70" s="948">
        <v>43084</v>
      </c>
      <c r="Y70" s="949">
        <v>43081</v>
      </c>
      <c r="Z70" s="950" t="s">
        <v>213</v>
      </c>
    </row>
    <row r="71" spans="1:26" ht="128.25" x14ac:dyDescent="0.25">
      <c r="A71" s="386">
        <f t="shared" si="1"/>
        <v>70</v>
      </c>
      <c r="B71" s="947">
        <v>40</v>
      </c>
      <c r="C71" s="950" t="s">
        <v>203</v>
      </c>
      <c r="D71" s="550" t="s">
        <v>33</v>
      </c>
      <c r="E71" s="550" t="s">
        <v>1508</v>
      </c>
      <c r="F71" s="550" t="s">
        <v>1073</v>
      </c>
      <c r="G71" s="947">
        <v>830033498</v>
      </c>
      <c r="H71" s="947">
        <v>7</v>
      </c>
      <c r="I71" s="950" t="s">
        <v>1074</v>
      </c>
      <c r="J71" s="950">
        <v>7477775</v>
      </c>
      <c r="K71" s="945">
        <v>51504000</v>
      </c>
      <c r="L71" s="945">
        <v>0</v>
      </c>
      <c r="M71" s="946">
        <v>43097</v>
      </c>
      <c r="N71" s="945"/>
      <c r="O71" s="946">
        <v>43081</v>
      </c>
      <c r="P71" s="946">
        <v>43087</v>
      </c>
      <c r="Q71" s="946">
        <v>43097</v>
      </c>
      <c r="R71" s="650" t="s">
        <v>1509</v>
      </c>
      <c r="S71" s="947">
        <v>12917</v>
      </c>
      <c r="T71" s="948">
        <v>43074</v>
      </c>
      <c r="U71" s="649" t="s">
        <v>1331</v>
      </c>
      <c r="V71" s="554" t="s">
        <v>1329</v>
      </c>
      <c r="W71" s="947">
        <v>83117</v>
      </c>
      <c r="X71" s="948">
        <v>43081</v>
      </c>
      <c r="Y71" s="947"/>
      <c r="Z71" s="950" t="s">
        <v>213</v>
      </c>
    </row>
    <row r="72" spans="1:26" ht="150" x14ac:dyDescent="0.25">
      <c r="A72" s="386">
        <f t="shared" si="1"/>
        <v>71</v>
      </c>
      <c r="B72" s="947">
        <v>41</v>
      </c>
      <c r="C72" s="950" t="s">
        <v>203</v>
      </c>
      <c r="D72" s="550" t="s">
        <v>33</v>
      </c>
      <c r="E72" s="550" t="s">
        <v>1510</v>
      </c>
      <c r="F72" s="550" t="s">
        <v>1511</v>
      </c>
      <c r="G72" s="947">
        <v>830014732</v>
      </c>
      <c r="H72" s="947">
        <v>5</v>
      </c>
      <c r="I72" s="950" t="s">
        <v>1512</v>
      </c>
      <c r="J72" s="950">
        <v>3153321154</v>
      </c>
      <c r="K72" s="945">
        <v>28560000</v>
      </c>
      <c r="L72" s="945">
        <v>0</v>
      </c>
      <c r="M72" s="946">
        <v>43100</v>
      </c>
      <c r="N72" s="945"/>
      <c r="O72" s="946">
        <v>43084</v>
      </c>
      <c r="P72" s="946">
        <v>43084</v>
      </c>
      <c r="Q72" s="946">
        <v>43100</v>
      </c>
      <c r="R72" s="650" t="s">
        <v>1513</v>
      </c>
      <c r="S72" s="947">
        <v>13017</v>
      </c>
      <c r="T72" s="948">
        <v>43080</v>
      </c>
      <c r="U72" s="649" t="s">
        <v>710</v>
      </c>
      <c r="V72" s="554" t="s">
        <v>711</v>
      </c>
      <c r="W72" s="947">
        <v>85717</v>
      </c>
      <c r="X72" s="948">
        <v>43084</v>
      </c>
      <c r="Y72" s="947"/>
      <c r="Z72" s="950" t="s">
        <v>1400</v>
      </c>
    </row>
    <row r="73" spans="1:26" ht="120" x14ac:dyDescent="0.25">
      <c r="A73" s="386">
        <f t="shared" si="1"/>
        <v>72</v>
      </c>
      <c r="B73" s="947">
        <v>42</v>
      </c>
      <c r="C73" s="950" t="s">
        <v>203</v>
      </c>
      <c r="D73" s="550" t="s">
        <v>274</v>
      </c>
      <c r="E73" s="550" t="s">
        <v>1514</v>
      </c>
      <c r="F73" s="550" t="s">
        <v>1515</v>
      </c>
      <c r="G73" s="649">
        <v>830049916</v>
      </c>
      <c r="H73" s="947">
        <v>4</v>
      </c>
      <c r="I73" s="947"/>
      <c r="J73" s="947"/>
      <c r="K73" s="945">
        <v>205480243</v>
      </c>
      <c r="L73" s="945">
        <v>0</v>
      </c>
      <c r="M73" s="946" t="s">
        <v>1016</v>
      </c>
      <c r="N73" s="945"/>
      <c r="O73" s="946">
        <v>43090</v>
      </c>
      <c r="P73" s="946">
        <v>43095</v>
      </c>
      <c r="Q73" s="946">
        <v>43459</v>
      </c>
      <c r="R73" s="650" t="s">
        <v>1516</v>
      </c>
      <c r="S73" s="947">
        <v>11717</v>
      </c>
      <c r="T73" s="948">
        <v>43035</v>
      </c>
      <c r="U73" s="649" t="s">
        <v>1224</v>
      </c>
      <c r="V73" s="554" t="s">
        <v>1517</v>
      </c>
      <c r="W73" s="947">
        <v>91317</v>
      </c>
      <c r="X73" s="948">
        <v>43090</v>
      </c>
      <c r="Y73" s="947"/>
      <c r="Z73" s="950" t="s">
        <v>213</v>
      </c>
    </row>
    <row r="74" spans="1:26" ht="120" x14ac:dyDescent="0.25">
      <c r="A74" s="386">
        <f t="shared" si="1"/>
        <v>73</v>
      </c>
      <c r="B74" s="947">
        <v>18</v>
      </c>
      <c r="C74" s="950" t="s">
        <v>68</v>
      </c>
      <c r="D74" s="550" t="s">
        <v>274</v>
      </c>
      <c r="E74" s="550" t="s">
        <v>1518</v>
      </c>
      <c r="F74" s="550" t="s">
        <v>1519</v>
      </c>
      <c r="G74" s="947">
        <v>901140646</v>
      </c>
      <c r="H74" s="947">
        <v>6</v>
      </c>
      <c r="I74" s="947"/>
      <c r="J74" s="947"/>
      <c r="K74" s="945">
        <v>149590651</v>
      </c>
      <c r="L74" s="945">
        <v>0</v>
      </c>
      <c r="M74" s="946">
        <v>43100</v>
      </c>
      <c r="N74" s="945"/>
      <c r="O74" s="946">
        <v>43090</v>
      </c>
      <c r="P74" s="946">
        <v>43095</v>
      </c>
      <c r="Q74" s="946">
        <v>43100</v>
      </c>
      <c r="R74" s="650" t="s">
        <v>1520</v>
      </c>
      <c r="S74" s="947">
        <v>11217</v>
      </c>
      <c r="T74" s="948">
        <v>43027</v>
      </c>
      <c r="U74" s="649" t="s">
        <v>823</v>
      </c>
      <c r="V74" s="554" t="s">
        <v>824</v>
      </c>
      <c r="W74" s="947">
        <v>91717</v>
      </c>
      <c r="X74" s="948">
        <v>43091</v>
      </c>
      <c r="Y74" s="947"/>
      <c r="Z74" s="950" t="s">
        <v>213</v>
      </c>
    </row>
    <row r="75" spans="1:26" x14ac:dyDescent="0.25">
      <c r="A75" s="1000"/>
      <c r="B75" s="1000"/>
      <c r="C75" s="1000"/>
      <c r="D75" s="1000"/>
      <c r="E75" s="1000"/>
      <c r="F75" s="988"/>
      <c r="G75" s="1000"/>
      <c r="H75" s="1000"/>
      <c r="I75" s="1000"/>
      <c r="J75" s="1000"/>
      <c r="K75" s="1001">
        <f>SUBTOTAL(9,K2:K74)</f>
        <v>3265135538</v>
      </c>
      <c r="L75" s="1001">
        <f>SUM(L2:L74)</f>
        <v>90945375</v>
      </c>
      <c r="M75" s="1001"/>
      <c r="N75" s="1001"/>
      <c r="O75" s="1002"/>
      <c r="P75" s="1002"/>
      <c r="Q75" s="1002"/>
      <c r="R75" s="1000"/>
      <c r="S75" s="1000"/>
      <c r="T75" s="1003"/>
      <c r="U75" s="1004"/>
      <c r="V75" s="1004"/>
      <c r="W75" s="1004"/>
      <c r="X75" s="1003"/>
      <c r="Y75" s="1004"/>
      <c r="Z75" s="1000"/>
    </row>
    <row r="76" spans="1:26" x14ac:dyDescent="0.25">
      <c r="A76" s="1000"/>
      <c r="B76" s="1000"/>
      <c r="C76" s="1000"/>
      <c r="D76" s="1000"/>
      <c r="E76" s="1000"/>
      <c r="F76" s="1000"/>
      <c r="G76" s="1000"/>
      <c r="H76" s="1000"/>
      <c r="I76" s="1000"/>
      <c r="J76" s="1000"/>
      <c r="K76" s="1001"/>
      <c r="L76" s="1001">
        <f>+L75+K75</f>
        <v>3356080913</v>
      </c>
      <c r="M76" s="1001"/>
      <c r="N76" s="1001"/>
      <c r="O76" s="1002"/>
      <c r="P76" s="1002"/>
      <c r="Q76" s="1002"/>
      <c r="R76" s="1000"/>
      <c r="S76" s="1000"/>
      <c r="T76" s="1003"/>
      <c r="U76" s="1004"/>
      <c r="V76" s="1004"/>
      <c r="W76" s="1004"/>
      <c r="X76" s="1003"/>
      <c r="Y76" s="1004"/>
      <c r="Z76" s="1000"/>
    </row>
    <row r="77" spans="1:26" x14ac:dyDescent="0.25">
      <c r="A77" s="1000"/>
      <c r="B77" s="1000"/>
      <c r="C77" s="1000"/>
      <c r="D77" s="1000"/>
      <c r="E77" s="1000"/>
      <c r="F77" s="1000"/>
      <c r="G77" s="1000"/>
      <c r="H77" s="1000"/>
      <c r="I77" s="1000"/>
      <c r="J77" s="1000"/>
      <c r="K77" s="1001"/>
      <c r="L77" s="1001"/>
      <c r="M77" s="1001"/>
      <c r="N77" s="1001"/>
      <c r="O77" s="1002"/>
      <c r="P77" s="1002"/>
      <c r="Q77" s="1002"/>
      <c r="R77" s="1000"/>
      <c r="S77" s="1000"/>
      <c r="T77" s="1003"/>
      <c r="U77" s="1004"/>
      <c r="V77" s="1004"/>
      <c r="W77" s="1004"/>
      <c r="X77" s="1003"/>
      <c r="Y77" s="1004"/>
      <c r="Z77" s="1000"/>
    </row>
    <row r="78" spans="1:26" x14ac:dyDescent="0.25">
      <c r="A78" s="1000"/>
      <c r="B78" s="1000"/>
      <c r="C78" s="1000"/>
      <c r="D78" s="1000"/>
      <c r="E78" s="1000"/>
      <c r="F78" s="1000"/>
      <c r="G78" s="1000"/>
      <c r="H78" s="1000"/>
      <c r="I78" s="1000"/>
      <c r="J78" s="1000"/>
      <c r="K78" s="1001"/>
      <c r="L78" s="1001"/>
      <c r="M78" s="1001"/>
      <c r="N78" s="1001"/>
      <c r="O78" s="1002"/>
      <c r="P78" s="1002"/>
      <c r="Q78" s="1002"/>
      <c r="R78" s="1000"/>
      <c r="S78" s="1000"/>
      <c r="T78" s="1003"/>
      <c r="U78" s="1004"/>
      <c r="V78" s="1004"/>
      <c r="W78" s="1004"/>
      <c r="X78" s="1003"/>
      <c r="Y78" s="1004"/>
      <c r="Z78" s="1000"/>
    </row>
    <row r="79" spans="1:26" x14ac:dyDescent="0.25">
      <c r="A79" s="1000"/>
      <c r="B79" s="1000"/>
      <c r="C79" s="1000"/>
      <c r="D79" s="1000"/>
      <c r="E79" s="1000"/>
      <c r="F79" s="1000"/>
      <c r="G79" s="1000"/>
      <c r="H79" s="1000"/>
      <c r="I79" s="1000"/>
      <c r="J79" s="1000"/>
      <c r="K79" s="1001"/>
      <c r="L79" s="1001"/>
      <c r="M79" s="1001"/>
      <c r="N79" s="1001"/>
      <c r="O79" s="1002"/>
      <c r="P79" s="1002"/>
      <c r="Q79" s="1002"/>
      <c r="R79" s="1000"/>
      <c r="S79" s="1000"/>
      <c r="T79" s="1003"/>
      <c r="U79" s="1004"/>
      <c r="V79" s="1004"/>
      <c r="W79" s="1004"/>
      <c r="X79" s="1003"/>
      <c r="Y79" s="1004"/>
      <c r="Z79" s="1000"/>
    </row>
    <row r="80" spans="1:26" x14ac:dyDescent="0.25">
      <c r="A80" s="1000"/>
      <c r="B80" s="1000"/>
      <c r="C80" s="1000"/>
      <c r="D80" s="1000"/>
      <c r="E80" s="1000"/>
      <c r="F80" s="1000"/>
      <c r="G80" s="1000"/>
      <c r="H80" s="1000"/>
      <c r="I80" s="1000"/>
      <c r="J80" s="1000"/>
      <c r="K80" s="1001"/>
      <c r="L80" s="1001"/>
      <c r="M80" s="1001"/>
      <c r="N80" s="1002"/>
      <c r="O80" s="1002"/>
      <c r="P80" s="1002"/>
      <c r="Q80" s="1002"/>
      <c r="R80" s="1000"/>
      <c r="S80" s="1000"/>
      <c r="T80" s="1003"/>
      <c r="U80" s="1004"/>
      <c r="V80" s="1004"/>
      <c r="W80" s="1004"/>
      <c r="X80" s="1003"/>
      <c r="Y80" s="1004"/>
      <c r="Z80" s="1000"/>
    </row>
    <row r="81" spans="1:26" x14ac:dyDescent="0.25">
      <c r="A81" s="1000"/>
      <c r="B81" s="1000"/>
      <c r="C81" s="1000"/>
      <c r="D81" s="1000"/>
      <c r="E81" s="1000"/>
      <c r="F81" s="1000"/>
      <c r="G81" s="1000"/>
      <c r="H81" s="1000"/>
      <c r="I81" s="1000"/>
      <c r="J81" s="1000"/>
      <c r="K81" s="1001"/>
      <c r="L81" s="1001"/>
      <c r="M81" s="1001"/>
      <c r="N81" s="1002"/>
      <c r="O81" s="1002"/>
      <c r="P81" s="1002"/>
      <c r="Q81" s="1002"/>
      <c r="R81" s="1000"/>
      <c r="S81" s="1000"/>
      <c r="T81" s="1003"/>
      <c r="U81" s="1004"/>
      <c r="V81" s="1004"/>
      <c r="W81" s="1004"/>
      <c r="X81" s="1003"/>
      <c r="Y81" s="1004"/>
      <c r="Z81" s="1000"/>
    </row>
    <row r="82" spans="1:26" x14ac:dyDescent="0.25">
      <c r="A82" s="1000"/>
      <c r="B82" s="1000"/>
      <c r="C82" s="1000"/>
      <c r="D82" s="1000"/>
      <c r="E82" s="1000"/>
      <c r="F82" s="1000"/>
      <c r="G82" s="1000"/>
      <c r="H82" s="1000"/>
      <c r="I82" s="1000"/>
      <c r="J82" s="1000"/>
      <c r="K82" s="1001"/>
      <c r="L82" s="1001"/>
      <c r="M82" s="1001"/>
      <c r="N82" s="1002"/>
      <c r="O82" s="1002"/>
      <c r="P82" s="1002"/>
      <c r="Q82" s="1002"/>
      <c r="R82" s="1000"/>
      <c r="S82" s="1000"/>
      <c r="T82" s="1003"/>
      <c r="U82" s="1004"/>
      <c r="V82" s="1004"/>
      <c r="W82" s="1004"/>
      <c r="X82" s="1003"/>
      <c r="Y82" s="1004"/>
      <c r="Z82" s="1000"/>
    </row>
    <row r="83" spans="1:26" x14ac:dyDescent="0.25">
      <c r="A83" s="1000"/>
      <c r="B83" s="1000"/>
      <c r="C83" s="1000"/>
      <c r="D83" s="1000"/>
      <c r="E83" s="1000"/>
      <c r="F83" s="1000"/>
      <c r="G83" s="1000"/>
      <c r="H83" s="1000"/>
      <c r="I83" s="1000"/>
      <c r="J83" s="1000"/>
      <c r="K83" s="1001"/>
      <c r="L83" s="1001"/>
      <c r="M83" s="1001"/>
      <c r="N83" s="1002"/>
      <c r="O83" s="1002"/>
      <c r="P83" s="1002"/>
      <c r="Q83" s="1002"/>
      <c r="R83" s="1000"/>
      <c r="S83" s="1000"/>
      <c r="T83" s="1003"/>
      <c r="U83" s="1004"/>
      <c r="V83" s="1004"/>
      <c r="W83" s="1004"/>
      <c r="X83" s="1003"/>
      <c r="Y83" s="1004"/>
      <c r="Z83" s="1000"/>
    </row>
    <row r="84" spans="1:26" x14ac:dyDescent="0.25">
      <c r="A84" s="1000"/>
      <c r="B84" s="1000"/>
      <c r="C84" s="1000"/>
      <c r="D84" s="1000"/>
      <c r="E84" s="1000"/>
      <c r="F84" s="1000"/>
      <c r="G84" s="1000"/>
      <c r="H84" s="1000"/>
      <c r="I84" s="1000"/>
      <c r="J84" s="1000"/>
      <c r="K84" s="1001"/>
      <c r="L84" s="1001"/>
      <c r="M84" s="1001"/>
      <c r="N84" s="1002"/>
      <c r="O84" s="1002"/>
      <c r="P84" s="1002"/>
      <c r="Q84" s="1002"/>
      <c r="R84" s="1000"/>
      <c r="S84" s="1000"/>
      <c r="T84" s="1003"/>
      <c r="U84" s="1004"/>
      <c r="V84" s="1004"/>
      <c r="W84" s="1004"/>
      <c r="X84" s="1003"/>
      <c r="Y84" s="1004"/>
      <c r="Z84" s="1000"/>
    </row>
    <row r="85" spans="1:26" x14ac:dyDescent="0.25">
      <c r="A85" s="1000"/>
      <c r="B85" s="1000"/>
      <c r="C85" s="1000"/>
      <c r="D85" s="1000"/>
      <c r="E85" s="1000"/>
      <c r="F85" s="1000"/>
      <c r="G85" s="1000"/>
      <c r="H85" s="1000"/>
      <c r="I85" s="1000"/>
      <c r="J85" s="1000"/>
      <c r="K85" s="1001"/>
      <c r="L85" s="1001"/>
      <c r="M85" s="1001"/>
      <c r="N85" s="1002"/>
      <c r="O85" s="1002"/>
      <c r="P85" s="1002"/>
      <c r="Q85" s="1002"/>
      <c r="R85" s="1000"/>
      <c r="S85" s="1000"/>
      <c r="T85" s="1003"/>
      <c r="U85" s="1004"/>
      <c r="V85" s="1004"/>
      <c r="W85" s="1004"/>
      <c r="X85" s="1003"/>
      <c r="Y85" s="1004"/>
      <c r="Z85" s="1000"/>
    </row>
    <row r="86" spans="1:26" x14ac:dyDescent="0.25">
      <c r="A86" s="1000"/>
      <c r="B86" s="1000"/>
      <c r="C86" s="1000"/>
      <c r="D86" s="1000"/>
      <c r="E86" s="1000"/>
      <c r="F86" s="1000"/>
      <c r="G86" s="1000"/>
      <c r="H86" s="1000"/>
      <c r="I86" s="1000"/>
      <c r="J86" s="1000"/>
      <c r="K86" s="1001"/>
      <c r="L86" s="1001"/>
      <c r="M86" s="1001"/>
      <c r="N86" s="1002"/>
      <c r="O86" s="1002"/>
      <c r="P86" s="1002"/>
      <c r="Q86" s="1002"/>
      <c r="R86" s="1000"/>
      <c r="S86" s="1000"/>
      <c r="T86" s="1003"/>
      <c r="U86" s="1004"/>
      <c r="V86" s="1004"/>
      <c r="W86" s="1004"/>
      <c r="X86" s="1003"/>
      <c r="Y86" s="1004"/>
      <c r="Z86" s="1000"/>
    </row>
    <row r="87" spans="1:26" x14ac:dyDescent="0.25">
      <c r="A87" s="1000"/>
      <c r="B87" s="1000"/>
      <c r="C87" s="1000"/>
      <c r="D87" s="1000"/>
      <c r="E87" s="1000"/>
      <c r="F87" s="1000"/>
      <c r="G87" s="1000"/>
      <c r="H87" s="1000"/>
      <c r="I87" s="1000"/>
      <c r="J87" s="1000"/>
      <c r="K87" s="1001"/>
      <c r="L87" s="1001"/>
      <c r="M87" s="1001"/>
      <c r="N87" s="1002"/>
      <c r="O87" s="1002"/>
      <c r="P87" s="1002"/>
      <c r="Q87" s="1002"/>
      <c r="R87" s="1000"/>
      <c r="S87" s="1000"/>
      <c r="T87" s="1003"/>
      <c r="U87" s="1004"/>
      <c r="V87" s="1004"/>
      <c r="W87" s="1004"/>
      <c r="X87" s="1003"/>
      <c r="Y87" s="1004"/>
      <c r="Z87" s="1000"/>
    </row>
    <row r="88" spans="1:26" x14ac:dyDescent="0.25">
      <c r="A88" s="1000"/>
      <c r="B88" s="1000"/>
      <c r="C88" s="1000"/>
      <c r="D88" s="1000"/>
      <c r="E88" s="1000"/>
      <c r="F88" s="1000"/>
      <c r="G88" s="1000"/>
      <c r="H88" s="1000"/>
      <c r="I88" s="1000"/>
      <c r="J88" s="1000"/>
      <c r="K88" s="1001"/>
      <c r="L88" s="1001"/>
      <c r="M88" s="1001"/>
      <c r="N88" s="1002"/>
      <c r="O88" s="1002"/>
      <c r="P88" s="1002"/>
      <c r="Q88" s="1002"/>
      <c r="R88" s="1000"/>
      <c r="S88" s="1000"/>
      <c r="T88" s="1003"/>
      <c r="U88" s="1004"/>
      <c r="V88" s="1004"/>
      <c r="W88" s="1004"/>
      <c r="X88" s="1003"/>
      <c r="Y88" s="1004"/>
      <c r="Z88" s="1000"/>
    </row>
    <row r="89" spans="1:26" x14ac:dyDescent="0.25">
      <c r="A89" s="1000"/>
      <c r="B89" s="1000"/>
      <c r="C89" s="1000"/>
      <c r="D89" s="1000"/>
      <c r="E89" s="1000"/>
      <c r="F89" s="1000"/>
      <c r="G89" s="1000"/>
      <c r="H89" s="1000"/>
      <c r="I89" s="1000"/>
      <c r="J89" s="1000"/>
      <c r="K89" s="1001"/>
      <c r="L89" s="1001"/>
      <c r="M89" s="1001"/>
      <c r="N89" s="1002"/>
      <c r="O89" s="1002"/>
      <c r="P89" s="1002"/>
      <c r="Q89" s="1002"/>
      <c r="R89" s="1000"/>
      <c r="S89" s="1000"/>
      <c r="T89" s="1003"/>
      <c r="U89" s="1004"/>
      <c r="V89" s="1004"/>
      <c r="W89" s="1004"/>
      <c r="X89" s="1003"/>
      <c r="Y89" s="1004"/>
      <c r="Z89" s="1000"/>
    </row>
    <row r="90" spans="1:26" x14ac:dyDescent="0.25">
      <c r="A90" s="1000"/>
      <c r="B90" s="1000"/>
      <c r="C90" s="1000"/>
      <c r="D90" s="1000"/>
      <c r="E90" s="1000"/>
      <c r="F90" s="1000"/>
      <c r="G90" s="1000"/>
      <c r="H90" s="1000"/>
      <c r="I90" s="1000"/>
      <c r="J90" s="1000"/>
      <c r="K90" s="1001"/>
      <c r="L90" s="1001"/>
      <c r="M90" s="1001"/>
      <c r="N90" s="1002"/>
      <c r="O90" s="1002"/>
      <c r="P90" s="1002"/>
      <c r="Q90" s="1002"/>
      <c r="R90" s="1000"/>
      <c r="S90" s="1000"/>
      <c r="T90" s="1003"/>
      <c r="U90" s="1004"/>
      <c r="V90" s="1004"/>
      <c r="W90" s="1004"/>
      <c r="X90" s="1003"/>
      <c r="Y90" s="1004"/>
      <c r="Z90" s="1000"/>
    </row>
    <row r="91" spans="1:26" x14ac:dyDescent="0.25">
      <c r="A91" s="1000"/>
      <c r="B91" s="1000"/>
      <c r="C91" s="1000"/>
      <c r="D91" s="1000"/>
      <c r="E91" s="1000"/>
      <c r="F91" s="1000"/>
      <c r="G91" s="1000"/>
      <c r="H91" s="1000"/>
      <c r="I91" s="1000"/>
      <c r="J91" s="1000"/>
      <c r="K91" s="1001"/>
      <c r="L91" s="1001"/>
      <c r="M91" s="1001"/>
      <c r="N91" s="1002"/>
      <c r="O91" s="1002"/>
      <c r="P91" s="1002"/>
      <c r="Q91" s="1002"/>
      <c r="R91" s="1000"/>
      <c r="S91" s="1000"/>
      <c r="T91" s="1003"/>
      <c r="U91" s="1004"/>
      <c r="V91" s="1004"/>
      <c r="W91" s="1004"/>
      <c r="X91" s="1003"/>
      <c r="Y91" s="1004"/>
      <c r="Z91" s="1000"/>
    </row>
    <row r="92" spans="1:26" x14ac:dyDescent="0.25">
      <c r="A92" s="1000"/>
      <c r="B92" s="1000"/>
      <c r="C92" s="1000"/>
      <c r="D92" s="1000"/>
      <c r="E92" s="1000"/>
      <c r="F92" s="1000"/>
      <c r="G92" s="1000"/>
      <c r="H92" s="1000"/>
      <c r="I92" s="1000"/>
      <c r="J92" s="1000"/>
      <c r="K92" s="1001"/>
      <c r="L92" s="1001"/>
      <c r="M92" s="1001"/>
      <c r="N92" s="1002"/>
      <c r="O92" s="1002"/>
      <c r="P92" s="1002"/>
      <c r="Q92" s="1002"/>
      <c r="R92" s="1000"/>
      <c r="S92" s="1000"/>
      <c r="T92" s="1003"/>
      <c r="U92" s="1004"/>
      <c r="V92" s="1004"/>
      <c r="W92" s="1004"/>
      <c r="X92" s="1003"/>
      <c r="Y92" s="1004"/>
      <c r="Z92" s="1000"/>
    </row>
    <row r="93" spans="1:26" x14ac:dyDescent="0.25">
      <c r="A93" s="1000"/>
      <c r="B93" s="1000"/>
      <c r="C93" s="1000"/>
      <c r="D93" s="1000"/>
      <c r="E93" s="1000"/>
      <c r="F93" s="1000"/>
      <c r="G93" s="1000"/>
      <c r="H93" s="1000"/>
      <c r="I93" s="1000"/>
      <c r="J93" s="1000"/>
      <c r="K93" s="1001"/>
      <c r="L93" s="1001"/>
      <c r="M93" s="1001"/>
      <c r="N93" s="1002"/>
      <c r="O93" s="1002"/>
      <c r="P93" s="1002"/>
      <c r="Q93" s="1002"/>
      <c r="R93" s="1000"/>
      <c r="S93" s="1000"/>
      <c r="T93" s="1003"/>
      <c r="U93" s="1004"/>
      <c r="V93" s="1004"/>
      <c r="W93" s="1004"/>
      <c r="X93" s="1003"/>
      <c r="Y93" s="1004"/>
      <c r="Z93" s="1000"/>
    </row>
    <row r="94" spans="1:26" x14ac:dyDescent="0.25">
      <c r="A94" s="1000"/>
      <c r="B94" s="1000"/>
      <c r="C94" s="1000"/>
      <c r="D94" s="1000"/>
      <c r="E94" s="1000"/>
      <c r="F94" s="1000"/>
      <c r="G94" s="1000"/>
      <c r="H94" s="1000"/>
      <c r="I94" s="1000"/>
      <c r="J94" s="1000"/>
      <c r="K94" s="1001"/>
      <c r="L94" s="1001"/>
      <c r="M94" s="1001"/>
      <c r="N94" s="1002"/>
      <c r="O94" s="1002"/>
      <c r="P94" s="1002"/>
      <c r="Q94" s="1002"/>
      <c r="R94" s="1000"/>
      <c r="S94" s="1000"/>
      <c r="T94" s="1003"/>
      <c r="U94" s="1004"/>
      <c r="V94" s="1004"/>
      <c r="W94" s="1004"/>
      <c r="X94" s="1003"/>
      <c r="Y94" s="1004"/>
      <c r="Z94" s="1000"/>
    </row>
    <row r="95" spans="1:26" x14ac:dyDescent="0.25">
      <c r="A95" s="1000"/>
      <c r="B95" s="1000"/>
      <c r="C95" s="1000"/>
      <c r="D95" s="1000"/>
      <c r="E95" s="1000"/>
      <c r="F95" s="1000"/>
      <c r="G95" s="1000"/>
      <c r="H95" s="1000"/>
      <c r="I95" s="1000"/>
      <c r="J95" s="1000"/>
      <c r="K95" s="1001"/>
      <c r="L95" s="1001"/>
      <c r="M95" s="1001"/>
      <c r="N95" s="1002"/>
      <c r="O95" s="1002"/>
      <c r="P95" s="1002"/>
      <c r="Q95" s="1002"/>
      <c r="R95" s="1000"/>
      <c r="S95" s="1000"/>
      <c r="T95" s="1003"/>
      <c r="U95" s="1004"/>
      <c r="V95" s="1004"/>
      <c r="W95" s="1004"/>
      <c r="X95" s="1003"/>
      <c r="Y95" s="1004"/>
      <c r="Z95" s="1000"/>
    </row>
    <row r="96" spans="1:26" x14ac:dyDescent="0.25">
      <c r="A96" s="1000"/>
      <c r="B96" s="1000"/>
      <c r="C96" s="1000"/>
      <c r="D96" s="1000"/>
      <c r="E96" s="1000"/>
      <c r="F96" s="1000"/>
      <c r="G96" s="1000"/>
      <c r="H96" s="1000"/>
      <c r="I96" s="1000"/>
      <c r="J96" s="1000"/>
      <c r="K96" s="1001"/>
      <c r="L96" s="1001"/>
      <c r="M96" s="1001"/>
      <c r="N96" s="1002"/>
      <c r="O96" s="1002"/>
      <c r="P96" s="1002"/>
      <c r="Q96" s="1002"/>
      <c r="R96" s="1000"/>
      <c r="S96" s="1000"/>
      <c r="T96" s="1003"/>
      <c r="U96" s="1004"/>
      <c r="V96" s="1004"/>
      <c r="W96" s="1004"/>
      <c r="X96" s="1003"/>
      <c r="Y96" s="1004"/>
      <c r="Z96" s="1000"/>
    </row>
    <row r="97" spans="1:26" x14ac:dyDescent="0.25">
      <c r="A97" s="1000"/>
      <c r="B97" s="1000"/>
      <c r="C97" s="1000"/>
      <c r="D97" s="1000"/>
      <c r="E97" s="1000"/>
      <c r="F97" s="1000"/>
      <c r="G97" s="1000"/>
      <c r="H97" s="1000"/>
      <c r="I97" s="1000"/>
      <c r="J97" s="1000"/>
      <c r="K97" s="1001"/>
      <c r="L97" s="1001"/>
      <c r="M97" s="1001"/>
      <c r="N97" s="1002"/>
      <c r="O97" s="1002"/>
      <c r="P97" s="1002"/>
      <c r="Q97" s="1002"/>
      <c r="R97" s="1000"/>
      <c r="S97" s="1000"/>
      <c r="T97" s="1003"/>
      <c r="U97" s="1004"/>
      <c r="V97" s="1004"/>
      <c r="W97" s="1004"/>
      <c r="X97" s="1003"/>
      <c r="Y97" s="1004"/>
      <c r="Z97" s="1000"/>
    </row>
    <row r="98" spans="1:26" x14ac:dyDescent="0.25">
      <c r="A98" s="1000"/>
      <c r="B98" s="1000"/>
      <c r="C98" s="1000"/>
      <c r="D98" s="1000"/>
      <c r="E98" s="1000"/>
      <c r="F98" s="1000"/>
      <c r="G98" s="1000"/>
      <c r="H98" s="1000"/>
      <c r="I98" s="1000"/>
      <c r="J98" s="1000"/>
      <c r="K98" s="1001"/>
      <c r="L98" s="1001"/>
      <c r="M98" s="1001"/>
      <c r="N98" s="1002"/>
      <c r="O98" s="1002"/>
      <c r="P98" s="1002"/>
      <c r="Q98" s="1002"/>
      <c r="R98" s="1000"/>
      <c r="S98" s="1000"/>
      <c r="T98" s="1003"/>
      <c r="U98" s="1004"/>
      <c r="V98" s="1004"/>
      <c r="W98" s="1004"/>
      <c r="X98" s="1003"/>
      <c r="Y98" s="1004"/>
      <c r="Z98" s="1000"/>
    </row>
    <row r="99" spans="1:26" x14ac:dyDescent="0.25">
      <c r="A99" s="1000"/>
      <c r="B99" s="1000"/>
      <c r="C99" s="1000"/>
      <c r="D99" s="1000"/>
      <c r="E99" s="1000"/>
      <c r="F99" s="1000"/>
      <c r="G99" s="1000"/>
      <c r="H99" s="1000"/>
      <c r="I99" s="1000"/>
      <c r="J99" s="1000"/>
      <c r="K99" s="1001"/>
      <c r="L99" s="1001"/>
      <c r="M99" s="1001"/>
      <c r="N99" s="1002"/>
      <c r="O99" s="1002"/>
      <c r="P99" s="1002"/>
      <c r="Q99" s="1002"/>
      <c r="R99" s="1000"/>
      <c r="S99" s="1000"/>
      <c r="T99" s="1003"/>
      <c r="U99" s="1004"/>
      <c r="V99" s="1004"/>
      <c r="W99" s="1004"/>
      <c r="X99" s="1003"/>
      <c r="Y99" s="1004"/>
      <c r="Z99" s="1000"/>
    </row>
    <row r="100" spans="1:26" x14ac:dyDescent="0.25">
      <c r="A100" s="1000"/>
      <c r="B100" s="1000"/>
      <c r="C100" s="1000"/>
      <c r="D100" s="1000"/>
      <c r="E100" s="1000"/>
      <c r="F100" s="1000"/>
      <c r="G100" s="1000"/>
      <c r="H100" s="1000"/>
      <c r="I100" s="1000"/>
      <c r="J100" s="1000"/>
      <c r="K100" s="1001"/>
      <c r="L100" s="1001"/>
      <c r="M100" s="1001"/>
      <c r="N100" s="1002"/>
      <c r="O100" s="1002"/>
      <c r="P100" s="1002"/>
      <c r="Q100" s="1002"/>
      <c r="R100" s="1000"/>
      <c r="S100" s="1000"/>
      <c r="T100" s="1003"/>
      <c r="U100" s="1004"/>
      <c r="V100" s="1004"/>
      <c r="W100" s="1004"/>
      <c r="X100" s="1003"/>
      <c r="Y100" s="1004"/>
      <c r="Z100" s="1000"/>
    </row>
    <row r="101" spans="1:26" x14ac:dyDescent="0.25">
      <c r="A101" s="1000"/>
      <c r="B101" s="1000"/>
      <c r="C101" s="1000"/>
      <c r="D101" s="1000"/>
      <c r="E101" s="1000"/>
      <c r="F101" s="1000"/>
      <c r="G101" s="1000"/>
      <c r="H101" s="1000"/>
      <c r="I101" s="1000"/>
      <c r="J101" s="1000"/>
      <c r="K101" s="1001"/>
      <c r="L101" s="1001"/>
      <c r="M101" s="1001"/>
      <c r="N101" s="1002"/>
      <c r="O101" s="1002"/>
      <c r="P101" s="1002"/>
      <c r="Q101" s="1002"/>
      <c r="R101" s="1000"/>
      <c r="S101" s="1000"/>
      <c r="T101" s="1003"/>
      <c r="U101" s="1004"/>
      <c r="V101" s="1004"/>
      <c r="W101" s="1004"/>
      <c r="X101" s="1003"/>
      <c r="Y101" s="1004"/>
      <c r="Z101" s="1000"/>
    </row>
    <row r="102" spans="1:26" x14ac:dyDescent="0.25">
      <c r="A102" s="1000"/>
      <c r="B102" s="1000"/>
      <c r="C102" s="1000"/>
      <c r="D102" s="1000"/>
      <c r="E102" s="1000"/>
      <c r="F102" s="1000"/>
      <c r="G102" s="1000"/>
      <c r="H102" s="1000"/>
      <c r="I102" s="1000"/>
      <c r="J102" s="1000"/>
      <c r="K102" s="1001"/>
      <c r="L102" s="1001"/>
      <c r="M102" s="1001"/>
      <c r="N102" s="1002"/>
      <c r="O102" s="1002"/>
      <c r="P102" s="1002"/>
      <c r="Q102" s="1002"/>
      <c r="R102" s="1000"/>
      <c r="S102" s="1000"/>
      <c r="T102" s="1003"/>
      <c r="U102" s="1004"/>
      <c r="V102" s="1004"/>
      <c r="W102" s="1004"/>
      <c r="X102" s="1003"/>
      <c r="Y102" s="1004"/>
      <c r="Z102" s="1000"/>
    </row>
    <row r="103" spans="1:26" x14ac:dyDescent="0.25">
      <c r="A103" s="1000"/>
      <c r="B103" s="1000"/>
      <c r="C103" s="1000"/>
      <c r="D103" s="1000"/>
      <c r="E103" s="1000"/>
      <c r="F103" s="1000"/>
      <c r="G103" s="1000"/>
      <c r="H103" s="1000"/>
      <c r="I103" s="1000"/>
      <c r="J103" s="1000"/>
      <c r="K103" s="1001"/>
      <c r="L103" s="1001"/>
      <c r="M103" s="1001"/>
      <c r="N103" s="1002"/>
      <c r="O103" s="1002"/>
      <c r="P103" s="1002"/>
      <c r="Q103" s="1002"/>
      <c r="R103" s="1000"/>
      <c r="S103" s="1000"/>
      <c r="T103" s="1003"/>
      <c r="U103" s="1004"/>
      <c r="V103" s="1004"/>
      <c r="W103" s="1004"/>
      <c r="X103" s="1003"/>
      <c r="Y103" s="1004"/>
      <c r="Z103" s="1000"/>
    </row>
    <row r="104" spans="1:26" x14ac:dyDescent="0.25">
      <c r="A104" s="1000"/>
      <c r="B104" s="1000"/>
      <c r="C104" s="1000"/>
      <c r="D104" s="1000"/>
      <c r="E104" s="1000"/>
      <c r="F104" s="1000"/>
      <c r="G104" s="1000"/>
      <c r="H104" s="1000"/>
      <c r="I104" s="1000"/>
      <c r="J104" s="1000"/>
      <c r="K104" s="1001"/>
      <c r="L104" s="1001"/>
      <c r="M104" s="1001"/>
      <c r="N104" s="1002"/>
      <c r="O104" s="1002"/>
      <c r="P104" s="1002"/>
      <c r="Q104" s="1002"/>
      <c r="R104" s="1000"/>
      <c r="S104" s="1000"/>
      <c r="T104" s="1003"/>
      <c r="U104" s="1004"/>
      <c r="V104" s="1004"/>
      <c r="W104" s="1004"/>
      <c r="X104" s="1004"/>
      <c r="Y104" s="1004"/>
      <c r="Z104" s="1000"/>
    </row>
    <row r="105" spans="1:26" x14ac:dyDescent="0.25">
      <c r="A105" s="1000"/>
      <c r="B105" s="1000"/>
      <c r="C105" s="1000"/>
      <c r="D105" s="1000"/>
      <c r="E105" s="1000"/>
      <c r="F105" s="1000"/>
      <c r="G105" s="1000"/>
      <c r="H105" s="1000"/>
      <c r="I105" s="1000"/>
      <c r="J105" s="1000"/>
      <c r="K105" s="1001"/>
      <c r="L105" s="1001"/>
      <c r="M105" s="1001"/>
      <c r="N105" s="1002"/>
      <c r="O105" s="1002"/>
      <c r="P105" s="1002"/>
      <c r="Q105" s="1002"/>
      <c r="R105" s="1000"/>
      <c r="S105" s="1000"/>
      <c r="T105" s="1003"/>
      <c r="U105" s="1004"/>
      <c r="V105" s="1004"/>
      <c r="W105" s="1004"/>
      <c r="X105" s="1004"/>
      <c r="Y105" s="1004"/>
      <c r="Z105" s="1000"/>
    </row>
    <row r="106" spans="1:26" x14ac:dyDescent="0.25">
      <c r="A106" s="1000"/>
      <c r="B106" s="1000"/>
      <c r="C106" s="1000"/>
      <c r="D106" s="1000"/>
      <c r="E106" s="1000"/>
      <c r="F106" s="1000"/>
      <c r="G106" s="1000"/>
      <c r="H106" s="1000"/>
      <c r="I106" s="1000"/>
      <c r="J106" s="1000"/>
      <c r="K106" s="1001"/>
      <c r="L106" s="1001"/>
      <c r="M106" s="1001"/>
      <c r="N106" s="1002"/>
      <c r="O106" s="1002"/>
      <c r="P106" s="1002"/>
      <c r="Q106" s="1002"/>
      <c r="R106" s="1000"/>
      <c r="S106" s="1000"/>
      <c r="T106" s="1003"/>
      <c r="U106" s="1004"/>
      <c r="V106" s="1004"/>
      <c r="W106" s="1004"/>
      <c r="X106" s="1004"/>
      <c r="Y106" s="1004"/>
      <c r="Z106" s="1000"/>
    </row>
    <row r="107" spans="1:26" x14ac:dyDescent="0.25">
      <c r="A107" s="1000"/>
      <c r="B107" s="1000"/>
      <c r="C107" s="1000"/>
      <c r="D107" s="1000"/>
      <c r="E107" s="1000"/>
      <c r="F107" s="1000"/>
      <c r="G107" s="1000"/>
      <c r="H107" s="1000"/>
      <c r="I107" s="1000"/>
      <c r="J107" s="1000"/>
      <c r="K107" s="1001"/>
      <c r="L107" s="1001"/>
      <c r="M107" s="1001"/>
      <c r="N107" s="1002"/>
      <c r="O107" s="1002"/>
      <c r="P107" s="1002"/>
      <c r="Q107" s="1002"/>
      <c r="R107" s="1000"/>
      <c r="S107" s="1000"/>
      <c r="T107" s="1003"/>
      <c r="U107" s="1004"/>
      <c r="V107" s="1004"/>
      <c r="W107" s="1004"/>
      <c r="X107" s="1004"/>
      <c r="Y107" s="1004"/>
      <c r="Z107" s="1000"/>
    </row>
    <row r="108" spans="1:26" x14ac:dyDescent="0.25">
      <c r="A108" s="1000"/>
      <c r="B108" s="1000"/>
      <c r="C108" s="1000"/>
      <c r="D108" s="1000"/>
      <c r="E108" s="1000"/>
      <c r="F108" s="1000"/>
      <c r="G108" s="1000"/>
      <c r="H108" s="1000"/>
      <c r="I108" s="1000"/>
      <c r="J108" s="1000"/>
      <c r="K108" s="1001"/>
      <c r="L108" s="1001"/>
      <c r="M108" s="1001"/>
      <c r="N108" s="1000"/>
      <c r="O108" s="1000"/>
      <c r="P108" s="1000"/>
      <c r="Q108" s="1000"/>
      <c r="R108" s="1000"/>
      <c r="S108" s="1000"/>
      <c r="T108" s="1003"/>
      <c r="U108" s="1004"/>
      <c r="V108" s="1004"/>
      <c r="W108" s="1004"/>
      <c r="X108" s="1004"/>
      <c r="Y108" s="1004"/>
      <c r="Z108" s="1000"/>
    </row>
    <row r="109" spans="1:26" x14ac:dyDescent="0.25">
      <c r="A109" s="1000"/>
      <c r="B109" s="1000"/>
      <c r="C109" s="1000"/>
      <c r="D109" s="1000"/>
      <c r="E109" s="1000"/>
      <c r="F109" s="1000"/>
      <c r="G109" s="1000"/>
      <c r="H109" s="1000"/>
      <c r="I109" s="1000"/>
      <c r="J109" s="1000"/>
      <c r="K109" s="1001"/>
      <c r="L109" s="1001"/>
      <c r="M109" s="1001"/>
      <c r="N109" s="1000"/>
      <c r="O109" s="1000"/>
      <c r="P109" s="1000"/>
      <c r="Q109" s="1000"/>
      <c r="R109" s="1000"/>
      <c r="S109" s="1000"/>
      <c r="T109" s="1003"/>
      <c r="U109" s="1004"/>
      <c r="V109" s="1004"/>
      <c r="W109" s="1004"/>
      <c r="X109" s="1004"/>
      <c r="Y109" s="1004"/>
      <c r="Z109" s="1000"/>
    </row>
    <row r="110" spans="1:26" x14ac:dyDescent="0.25">
      <c r="A110" s="1000"/>
      <c r="B110" s="1000"/>
      <c r="C110" s="1000"/>
      <c r="D110" s="1000"/>
      <c r="E110" s="1000"/>
      <c r="F110" s="1000"/>
      <c r="G110" s="1000"/>
      <c r="H110" s="1000"/>
      <c r="I110" s="1000"/>
      <c r="J110" s="1000"/>
      <c r="K110" s="1001"/>
      <c r="L110" s="1001"/>
      <c r="M110" s="1001"/>
      <c r="N110" s="1000"/>
      <c r="O110" s="1000"/>
      <c r="P110" s="1000"/>
      <c r="Q110" s="1000"/>
      <c r="R110" s="1000"/>
      <c r="S110" s="1000"/>
      <c r="T110" s="1003"/>
      <c r="U110" s="1004"/>
      <c r="V110" s="1004"/>
      <c r="W110" s="1004"/>
      <c r="X110" s="1004"/>
      <c r="Y110" s="1004"/>
      <c r="Z110" s="1000"/>
    </row>
    <row r="111" spans="1:26" x14ac:dyDescent="0.25">
      <c r="A111" s="1000"/>
      <c r="B111" s="1000"/>
      <c r="C111" s="1000"/>
      <c r="D111" s="1000"/>
      <c r="E111" s="1000"/>
      <c r="F111" s="1000"/>
      <c r="G111" s="1000"/>
      <c r="H111" s="1000"/>
      <c r="I111" s="1000"/>
      <c r="J111" s="1000"/>
      <c r="K111" s="1001"/>
      <c r="L111" s="1001"/>
      <c r="M111" s="1001"/>
      <c r="N111" s="1000"/>
      <c r="O111" s="1000"/>
      <c r="P111" s="1000"/>
      <c r="Q111" s="1000"/>
      <c r="R111" s="1000"/>
      <c r="S111" s="1000"/>
      <c r="T111" s="1003"/>
      <c r="U111" s="1004"/>
      <c r="V111" s="1004"/>
      <c r="W111" s="1004"/>
      <c r="X111" s="1004"/>
      <c r="Y111" s="1004"/>
      <c r="Z111" s="1000"/>
    </row>
    <row r="112" spans="1:26" x14ac:dyDescent="0.25">
      <c r="A112" s="1000"/>
      <c r="B112" s="1000"/>
      <c r="C112" s="1000"/>
      <c r="D112" s="1000"/>
      <c r="E112" s="1000"/>
      <c r="F112" s="1000"/>
      <c r="G112" s="1000"/>
      <c r="H112" s="1000"/>
      <c r="I112" s="1000"/>
      <c r="J112" s="1000"/>
      <c r="K112" s="1001"/>
      <c r="L112" s="1001"/>
      <c r="M112" s="1001"/>
      <c r="N112" s="1000"/>
      <c r="O112" s="1000"/>
      <c r="P112" s="1000"/>
      <c r="Q112" s="1000"/>
      <c r="R112" s="1000"/>
      <c r="S112" s="1000"/>
      <c r="T112" s="1003"/>
      <c r="U112" s="1004"/>
      <c r="V112" s="1004"/>
      <c r="W112" s="1004"/>
      <c r="X112" s="1004"/>
      <c r="Y112" s="1004"/>
      <c r="Z112" s="1000"/>
    </row>
    <row r="113" spans="1:26" x14ac:dyDescent="0.25">
      <c r="A113" s="1000"/>
      <c r="B113" s="1000"/>
      <c r="C113" s="1000"/>
      <c r="D113" s="1000"/>
      <c r="E113" s="1000"/>
      <c r="F113" s="1000"/>
      <c r="G113" s="1000"/>
      <c r="H113" s="1000"/>
      <c r="I113" s="1000"/>
      <c r="J113" s="1000"/>
      <c r="K113" s="1001"/>
      <c r="L113" s="1001"/>
      <c r="M113" s="1001"/>
      <c r="N113" s="1000"/>
      <c r="O113" s="1000"/>
      <c r="P113" s="1000"/>
      <c r="Q113" s="1000"/>
      <c r="R113" s="1000"/>
      <c r="S113" s="1000"/>
      <c r="T113" s="1003"/>
      <c r="U113" s="1004"/>
      <c r="V113" s="1004"/>
      <c r="W113" s="1004"/>
      <c r="X113" s="1004"/>
      <c r="Y113" s="1004"/>
      <c r="Z113" s="1000"/>
    </row>
    <row r="114" spans="1:26" x14ac:dyDescent="0.25">
      <c r="A114" s="1000"/>
      <c r="B114" s="1000"/>
      <c r="C114" s="1000"/>
      <c r="D114" s="1000"/>
      <c r="E114" s="1000"/>
      <c r="F114" s="1000"/>
      <c r="G114" s="1000"/>
      <c r="H114" s="1000"/>
      <c r="I114" s="1000"/>
      <c r="J114" s="1000"/>
      <c r="K114" s="1001"/>
      <c r="L114" s="1001"/>
      <c r="M114" s="1001"/>
      <c r="N114" s="1000"/>
      <c r="O114" s="1000"/>
      <c r="P114" s="1000"/>
      <c r="Q114" s="1000"/>
      <c r="R114" s="1000"/>
      <c r="S114" s="1000"/>
      <c r="T114" s="1003"/>
      <c r="U114" s="1004"/>
      <c r="V114" s="1004"/>
      <c r="W114" s="1004"/>
      <c r="X114" s="1004"/>
      <c r="Y114" s="1004"/>
      <c r="Z114" s="1000"/>
    </row>
    <row r="115" spans="1:26" x14ac:dyDescent="0.25">
      <c r="A115" s="1000"/>
      <c r="B115" s="1000"/>
      <c r="C115" s="1000"/>
      <c r="D115" s="1000"/>
      <c r="E115" s="1000"/>
      <c r="F115" s="1000"/>
      <c r="G115" s="1000"/>
      <c r="H115" s="1000"/>
      <c r="I115" s="1000"/>
      <c r="J115" s="1000"/>
      <c r="K115" s="1001"/>
      <c r="L115" s="1001"/>
      <c r="M115" s="1001"/>
      <c r="N115" s="1000"/>
      <c r="O115" s="1000"/>
      <c r="P115" s="1000"/>
      <c r="Q115" s="1000"/>
      <c r="R115" s="1000"/>
      <c r="S115" s="1000"/>
      <c r="T115" s="1003"/>
      <c r="U115" s="1004"/>
      <c r="V115" s="1004"/>
      <c r="W115" s="1004"/>
      <c r="X115" s="1004"/>
      <c r="Y115" s="1004"/>
      <c r="Z115" s="1000"/>
    </row>
    <row r="116" spans="1:26" x14ac:dyDescent="0.25">
      <c r="A116" s="1000"/>
      <c r="B116" s="1000"/>
      <c r="C116" s="1000"/>
      <c r="D116" s="1000"/>
      <c r="E116" s="1000"/>
      <c r="F116" s="1000"/>
      <c r="G116" s="1000"/>
      <c r="H116" s="1000"/>
      <c r="I116" s="1000"/>
      <c r="J116" s="1000"/>
      <c r="K116" s="1001"/>
      <c r="L116" s="1001"/>
      <c r="M116" s="1001"/>
      <c r="N116" s="1000"/>
      <c r="O116" s="1000"/>
      <c r="P116" s="1000"/>
      <c r="Q116" s="1000"/>
      <c r="R116" s="1000"/>
      <c r="S116" s="1000"/>
      <c r="T116" s="1003"/>
      <c r="U116" s="1004"/>
      <c r="V116" s="1004"/>
      <c r="W116" s="1004"/>
      <c r="X116" s="1004"/>
      <c r="Y116" s="1004"/>
      <c r="Z116" s="1000"/>
    </row>
    <row r="117" spans="1:26" x14ac:dyDescent="0.25">
      <c r="A117" s="1000"/>
      <c r="B117" s="1000"/>
      <c r="C117" s="1000"/>
      <c r="D117" s="1000"/>
      <c r="E117" s="1000"/>
      <c r="F117" s="1000"/>
      <c r="G117" s="1000"/>
      <c r="H117" s="1000"/>
      <c r="I117" s="1000"/>
      <c r="J117" s="1000"/>
      <c r="K117" s="1001"/>
      <c r="L117" s="1001"/>
      <c r="M117" s="1001"/>
      <c r="N117" s="1000"/>
      <c r="O117" s="1000"/>
      <c r="P117" s="1000"/>
      <c r="Q117" s="1000"/>
      <c r="R117" s="1000"/>
      <c r="S117" s="1000"/>
      <c r="T117" s="1003"/>
      <c r="U117" s="1004"/>
      <c r="V117" s="1004"/>
      <c r="W117" s="1004"/>
      <c r="X117" s="1004"/>
      <c r="Y117" s="1004"/>
      <c r="Z117" s="1000"/>
    </row>
    <row r="118" spans="1:26" x14ac:dyDescent="0.25">
      <c r="A118" s="1000"/>
      <c r="B118" s="1000"/>
      <c r="C118" s="1000"/>
      <c r="D118" s="1000"/>
      <c r="E118" s="1000"/>
      <c r="F118" s="1000"/>
      <c r="G118" s="1000"/>
      <c r="H118" s="1000"/>
      <c r="I118" s="1000"/>
      <c r="J118" s="1000"/>
      <c r="K118" s="1001"/>
      <c r="L118" s="1001"/>
      <c r="M118" s="1001"/>
      <c r="N118" s="1000"/>
      <c r="O118" s="1000"/>
      <c r="P118" s="1000"/>
      <c r="Q118" s="1000"/>
      <c r="R118" s="1000"/>
      <c r="S118" s="1000"/>
      <c r="T118" s="1003"/>
      <c r="U118" s="1004"/>
      <c r="V118" s="1004"/>
      <c r="W118" s="1004"/>
      <c r="X118" s="1004"/>
      <c r="Y118" s="1004"/>
      <c r="Z118" s="1000"/>
    </row>
    <row r="119" spans="1:26" x14ac:dyDescent="0.25">
      <c r="A119" s="1000"/>
      <c r="B119" s="1000"/>
      <c r="C119" s="1000"/>
      <c r="D119" s="1000"/>
      <c r="E119" s="1000"/>
      <c r="F119" s="988"/>
      <c r="G119" s="1000"/>
      <c r="H119" s="1000"/>
      <c r="I119" s="1000"/>
      <c r="J119" s="1000"/>
      <c r="K119" s="1001"/>
      <c r="L119" s="1001"/>
      <c r="M119" s="1001"/>
      <c r="N119" s="1000"/>
      <c r="O119" s="1000"/>
      <c r="P119" s="1000"/>
      <c r="Q119" s="1000"/>
      <c r="R119" s="1000"/>
      <c r="S119" s="1000"/>
      <c r="T119" s="1003"/>
      <c r="U119" s="1004"/>
      <c r="V119" s="1004"/>
      <c r="W119" s="1004"/>
      <c r="X119" s="1004"/>
      <c r="Y119" s="1004"/>
      <c r="Z119" s="1000"/>
    </row>
    <row r="120" spans="1:26" x14ac:dyDescent="0.25">
      <c r="A120" s="1000"/>
      <c r="B120" s="1000"/>
      <c r="C120" s="1000"/>
      <c r="D120" s="1000"/>
      <c r="E120" s="1000"/>
      <c r="F120" s="988"/>
      <c r="G120" s="1000"/>
      <c r="H120" s="1000"/>
      <c r="I120" s="1000"/>
      <c r="J120" s="1000"/>
      <c r="K120" s="1001"/>
      <c r="L120" s="1001"/>
      <c r="M120" s="1001"/>
      <c r="N120" s="1000"/>
      <c r="O120" s="1000"/>
      <c r="P120" s="1000"/>
      <c r="Q120" s="1000"/>
      <c r="R120" s="1000"/>
      <c r="S120" s="1000"/>
      <c r="T120" s="1003"/>
      <c r="U120" s="1004"/>
      <c r="V120" s="1004"/>
      <c r="W120" s="1004"/>
      <c r="X120" s="1004"/>
      <c r="Y120" s="1004"/>
      <c r="Z120" s="1000"/>
    </row>
    <row r="121" spans="1:26" x14ac:dyDescent="0.25">
      <c r="A121" s="1000"/>
      <c r="B121" s="1000"/>
      <c r="C121" s="1000"/>
      <c r="D121" s="1000"/>
      <c r="E121" s="1000"/>
      <c r="F121" s="988"/>
      <c r="G121" s="1000"/>
      <c r="H121" s="1000"/>
      <c r="I121" s="1000"/>
      <c r="J121" s="1000"/>
      <c r="K121" s="1001"/>
      <c r="L121" s="1001"/>
      <c r="M121" s="1001"/>
      <c r="N121" s="1000"/>
      <c r="O121" s="1000"/>
      <c r="P121" s="1000"/>
      <c r="Q121" s="1000"/>
      <c r="R121" s="1000"/>
      <c r="S121" s="1000"/>
      <c r="T121" s="1003"/>
      <c r="U121" s="1004"/>
      <c r="V121" s="1004"/>
      <c r="W121" s="1004"/>
      <c r="X121" s="1004"/>
      <c r="Y121" s="1004"/>
      <c r="Z121" s="1000"/>
    </row>
    <row r="122" spans="1:26" x14ac:dyDescent="0.25">
      <c r="A122" s="988"/>
      <c r="B122" s="988"/>
      <c r="C122" s="988"/>
      <c r="D122" s="988"/>
      <c r="E122" s="988"/>
      <c r="F122" s="988"/>
      <c r="G122" s="988"/>
      <c r="H122" s="988"/>
      <c r="I122" s="988"/>
      <c r="J122" s="988"/>
      <c r="K122" s="1005"/>
      <c r="L122" s="1005"/>
      <c r="M122" s="1001"/>
      <c r="N122" s="988"/>
      <c r="O122" s="988"/>
      <c r="P122" s="988"/>
      <c r="Q122" s="988"/>
      <c r="R122" s="988"/>
      <c r="S122" s="988"/>
      <c r="T122" s="1006"/>
      <c r="U122" s="1007"/>
      <c r="V122" s="1007"/>
      <c r="W122" s="1007"/>
      <c r="X122" s="1007"/>
      <c r="Y122" s="1007"/>
      <c r="Z122" s="988"/>
    </row>
    <row r="123" spans="1:26" x14ac:dyDescent="0.25">
      <c r="A123" s="988"/>
      <c r="B123" s="988"/>
      <c r="C123" s="988"/>
      <c r="D123" s="988"/>
      <c r="E123" s="988"/>
      <c r="F123" s="988"/>
      <c r="G123" s="988"/>
      <c r="H123" s="988"/>
      <c r="I123" s="988"/>
      <c r="J123" s="988"/>
      <c r="K123" s="1005"/>
      <c r="L123" s="1005"/>
      <c r="M123" s="1001"/>
      <c r="N123" s="988"/>
      <c r="O123" s="988"/>
      <c r="P123" s="988"/>
      <c r="Q123" s="988"/>
      <c r="R123" s="988"/>
      <c r="S123" s="988"/>
      <c r="T123" s="1003"/>
      <c r="U123" s="1007"/>
      <c r="V123" s="1007"/>
      <c r="W123" s="1007"/>
      <c r="X123" s="1007"/>
      <c r="Y123" s="1007"/>
      <c r="Z123" s="988"/>
    </row>
    <row r="124" spans="1:26" x14ac:dyDescent="0.25">
      <c r="A124" s="988"/>
      <c r="B124" s="988"/>
      <c r="C124" s="988"/>
      <c r="D124" s="988"/>
      <c r="E124" s="988"/>
      <c r="F124" s="988"/>
      <c r="G124" s="988"/>
      <c r="H124" s="988"/>
      <c r="I124" s="988"/>
      <c r="J124" s="988"/>
      <c r="K124" s="1005"/>
      <c r="L124" s="1005"/>
      <c r="M124" s="1001"/>
      <c r="N124" s="988"/>
      <c r="O124" s="988"/>
      <c r="P124" s="988"/>
      <c r="Q124" s="988"/>
      <c r="R124" s="988"/>
      <c r="S124" s="988"/>
      <c r="T124" s="1003"/>
      <c r="U124" s="1007"/>
      <c r="V124" s="1007"/>
      <c r="W124" s="1007"/>
      <c r="X124" s="1007"/>
      <c r="Y124" s="1007"/>
      <c r="Z124" s="988"/>
    </row>
    <row r="125" spans="1:26" x14ac:dyDescent="0.25">
      <c r="A125" s="988"/>
      <c r="B125" s="988"/>
      <c r="C125" s="988"/>
      <c r="D125" s="988"/>
      <c r="E125" s="988"/>
      <c r="F125" s="988"/>
      <c r="G125" s="988"/>
      <c r="H125" s="988"/>
      <c r="I125" s="988"/>
      <c r="J125" s="988"/>
      <c r="K125" s="1005"/>
      <c r="L125" s="1005"/>
      <c r="M125" s="1001"/>
      <c r="N125" s="988"/>
      <c r="O125" s="988"/>
      <c r="P125" s="988"/>
      <c r="Q125" s="988"/>
      <c r="R125" s="988"/>
      <c r="S125" s="988"/>
      <c r="T125" s="1003"/>
      <c r="U125" s="1007"/>
      <c r="V125" s="1007"/>
      <c r="W125" s="1007"/>
      <c r="X125" s="1007"/>
      <c r="Y125" s="1007"/>
      <c r="Z125" s="988"/>
    </row>
    <row r="126" spans="1:26" x14ac:dyDescent="0.25">
      <c r="A126" s="988"/>
      <c r="B126" s="988"/>
      <c r="C126" s="988"/>
      <c r="D126" s="988"/>
      <c r="E126" s="988"/>
      <c r="F126" s="988"/>
      <c r="G126" s="988"/>
      <c r="H126" s="988"/>
      <c r="I126" s="988"/>
      <c r="J126" s="988"/>
      <c r="K126" s="1005"/>
      <c r="L126" s="1005"/>
      <c r="M126" s="1001"/>
      <c r="N126" s="988"/>
      <c r="O126" s="988"/>
      <c r="P126" s="988"/>
      <c r="Q126" s="988"/>
      <c r="R126" s="988"/>
      <c r="S126" s="988"/>
      <c r="T126" s="1003"/>
      <c r="U126" s="1007"/>
      <c r="V126" s="1007"/>
      <c r="W126" s="1007"/>
      <c r="X126" s="1007"/>
      <c r="Y126" s="1007"/>
      <c r="Z126" s="988"/>
    </row>
    <row r="127" spans="1:26" x14ac:dyDescent="0.25">
      <c r="A127" s="988"/>
      <c r="B127" s="988"/>
      <c r="C127" s="988"/>
      <c r="D127" s="988"/>
      <c r="E127" s="988"/>
      <c r="F127" s="988"/>
      <c r="G127" s="988"/>
      <c r="H127" s="988"/>
      <c r="I127" s="988"/>
      <c r="J127" s="988"/>
      <c r="K127" s="1005"/>
      <c r="L127" s="1005"/>
      <c r="M127" s="1001"/>
      <c r="N127" s="988"/>
      <c r="O127" s="988"/>
      <c r="P127" s="988"/>
      <c r="Q127" s="988"/>
      <c r="R127" s="988"/>
      <c r="S127" s="988"/>
      <c r="T127" s="1003"/>
      <c r="U127" s="1007"/>
      <c r="V127" s="1007"/>
      <c r="W127" s="1007"/>
      <c r="X127" s="1007"/>
      <c r="Y127" s="1007"/>
      <c r="Z127" s="988"/>
    </row>
    <row r="128" spans="1:26" x14ac:dyDescent="0.25">
      <c r="A128" s="988"/>
      <c r="B128" s="988"/>
      <c r="C128" s="988"/>
      <c r="D128" s="988"/>
      <c r="E128" s="988"/>
      <c r="F128" s="988"/>
      <c r="G128" s="988"/>
      <c r="H128" s="988"/>
      <c r="I128" s="988"/>
      <c r="J128" s="988"/>
      <c r="K128" s="1005"/>
      <c r="L128" s="1005"/>
      <c r="M128" s="1001"/>
      <c r="N128" s="988"/>
      <c r="O128" s="988"/>
      <c r="P128" s="988"/>
      <c r="Q128" s="988"/>
      <c r="R128" s="988"/>
      <c r="S128" s="988"/>
      <c r="T128" s="1003"/>
      <c r="U128" s="1007"/>
      <c r="V128" s="1007"/>
      <c r="W128" s="1007"/>
      <c r="X128" s="1007"/>
      <c r="Y128" s="1007"/>
      <c r="Z128" s="988"/>
    </row>
    <row r="129" spans="11:25" x14ac:dyDescent="0.25">
      <c r="K129" s="1005"/>
      <c r="L129" s="1005"/>
      <c r="M129" s="1001"/>
      <c r="N129" s="988"/>
      <c r="O129" s="988"/>
      <c r="P129" s="988"/>
      <c r="Q129" s="988"/>
      <c r="R129" s="988"/>
      <c r="S129" s="988"/>
      <c r="T129" s="1003"/>
      <c r="U129" s="1007"/>
      <c r="V129" s="1007"/>
      <c r="W129" s="1007"/>
      <c r="X129" s="1007"/>
      <c r="Y129" s="1007"/>
    </row>
    <row r="130" spans="11:25" x14ac:dyDescent="0.25">
      <c r="K130" s="1005"/>
      <c r="L130" s="1005"/>
      <c r="M130" s="1001"/>
      <c r="N130" s="988"/>
      <c r="O130" s="988"/>
      <c r="P130" s="988"/>
      <c r="Q130" s="988"/>
      <c r="R130" s="988"/>
      <c r="S130" s="988"/>
      <c r="T130" s="1003"/>
      <c r="U130" s="1007"/>
      <c r="V130" s="1007"/>
      <c r="W130" s="1007"/>
      <c r="X130" s="1007"/>
      <c r="Y130" s="1007"/>
    </row>
    <row r="131" spans="11:25" x14ac:dyDescent="0.25">
      <c r="K131" s="1005"/>
      <c r="L131" s="1005"/>
      <c r="M131" s="1001"/>
      <c r="N131" s="988"/>
      <c r="O131" s="988"/>
      <c r="P131" s="988"/>
      <c r="Q131" s="988"/>
      <c r="R131" s="988"/>
      <c r="S131" s="988"/>
      <c r="T131" s="1003"/>
      <c r="U131" s="1007"/>
      <c r="V131" s="1007"/>
      <c r="W131" s="1007"/>
      <c r="X131" s="1007"/>
      <c r="Y131" s="1007"/>
    </row>
    <row r="132" spans="11:25" x14ac:dyDescent="0.25">
      <c r="K132" s="1005"/>
      <c r="L132" s="1005"/>
      <c r="M132" s="1001"/>
      <c r="N132" s="988"/>
      <c r="O132" s="988"/>
      <c r="P132" s="988"/>
      <c r="Q132" s="988"/>
      <c r="R132" s="988"/>
      <c r="S132" s="988"/>
      <c r="T132" s="1007"/>
      <c r="U132" s="1007"/>
      <c r="V132" s="1007"/>
      <c r="W132" s="1007"/>
      <c r="X132" s="1007"/>
      <c r="Y132" s="1007"/>
    </row>
    <row r="133" spans="11:25" x14ac:dyDescent="0.25">
      <c r="K133" s="1005"/>
      <c r="L133" s="1005"/>
      <c r="M133" s="1001"/>
      <c r="N133" s="988"/>
      <c r="O133" s="988"/>
      <c r="P133" s="988"/>
      <c r="Q133" s="988"/>
      <c r="R133" s="988"/>
      <c r="S133" s="988"/>
      <c r="T133" s="1007"/>
      <c r="U133" s="1007"/>
      <c r="V133" s="1007"/>
      <c r="W133" s="1007"/>
      <c r="X133" s="1007"/>
      <c r="Y133" s="1007"/>
    </row>
    <row r="134" spans="11:25" x14ac:dyDescent="0.25">
      <c r="K134" s="1005"/>
      <c r="L134" s="1005"/>
      <c r="M134" s="1001"/>
      <c r="N134" s="988"/>
      <c r="O134" s="988"/>
      <c r="P134" s="988"/>
      <c r="Q134" s="988"/>
      <c r="R134" s="988"/>
      <c r="S134" s="988"/>
      <c r="T134" s="1007"/>
      <c r="U134" s="1007"/>
      <c r="V134" s="1007"/>
      <c r="W134" s="1007"/>
      <c r="X134" s="1007"/>
      <c r="Y134" s="1007"/>
    </row>
    <row r="135" spans="11:25" x14ac:dyDescent="0.25">
      <c r="K135" s="1005"/>
      <c r="L135" s="1005"/>
      <c r="M135" s="1001"/>
      <c r="N135" s="988"/>
      <c r="O135" s="988"/>
      <c r="P135" s="988"/>
      <c r="Q135" s="988"/>
      <c r="R135" s="988"/>
      <c r="S135" s="988"/>
      <c r="T135" s="1007"/>
      <c r="U135" s="1007"/>
      <c r="V135" s="1007"/>
      <c r="W135" s="1007"/>
      <c r="X135" s="1007"/>
      <c r="Y135" s="1007"/>
    </row>
    <row r="136" spans="11:25" x14ac:dyDescent="0.25">
      <c r="K136" s="1005"/>
      <c r="L136" s="1005"/>
      <c r="M136" s="1001"/>
      <c r="N136" s="988"/>
      <c r="O136" s="988"/>
      <c r="P136" s="988"/>
      <c r="Q136" s="988"/>
      <c r="R136" s="988"/>
      <c r="S136" s="988"/>
      <c r="T136" s="1007"/>
      <c r="U136" s="1007"/>
      <c r="V136" s="1007"/>
      <c r="W136" s="1007"/>
      <c r="X136" s="1007"/>
      <c r="Y136" s="1007"/>
    </row>
    <row r="137" spans="11:25" x14ac:dyDescent="0.25">
      <c r="K137" s="1005"/>
      <c r="L137" s="1005"/>
      <c r="M137" s="1001"/>
      <c r="N137" s="988"/>
      <c r="O137" s="988"/>
      <c r="P137" s="988"/>
      <c r="Q137" s="988"/>
      <c r="R137" s="988"/>
      <c r="S137" s="988"/>
      <c r="T137" s="1007"/>
      <c r="U137" s="1007"/>
      <c r="V137" s="1007"/>
      <c r="W137" s="1007"/>
      <c r="X137" s="1007"/>
      <c r="Y137" s="1007"/>
    </row>
    <row r="138" spans="11:25" x14ac:dyDescent="0.25">
      <c r="K138" s="1005"/>
      <c r="L138" s="1005"/>
      <c r="M138" s="1001"/>
      <c r="N138" s="988"/>
      <c r="O138" s="988"/>
      <c r="P138" s="988"/>
      <c r="Q138" s="988"/>
      <c r="R138" s="988"/>
      <c r="S138" s="988"/>
      <c r="T138" s="1007"/>
      <c r="U138" s="1007"/>
      <c r="V138" s="1007"/>
      <c r="W138" s="1007"/>
      <c r="X138" s="1007"/>
      <c r="Y138" s="1007"/>
    </row>
    <row r="139" spans="11:25" x14ac:dyDescent="0.25">
      <c r="K139" s="1005"/>
      <c r="L139" s="1005"/>
      <c r="M139" s="1001"/>
      <c r="N139" s="988"/>
      <c r="O139" s="988"/>
      <c r="P139" s="988"/>
      <c r="Q139" s="988"/>
      <c r="R139" s="988"/>
      <c r="S139" s="988"/>
      <c r="T139" s="1007"/>
      <c r="U139" s="1007"/>
      <c r="V139" s="1007"/>
      <c r="W139" s="1007"/>
      <c r="X139" s="1007"/>
      <c r="Y139" s="1007"/>
    </row>
    <row r="140" spans="11:25" x14ac:dyDescent="0.25">
      <c r="K140" s="1005"/>
      <c r="L140" s="1005"/>
      <c r="M140" s="1001"/>
      <c r="N140" s="988"/>
      <c r="O140" s="988"/>
      <c r="P140" s="988"/>
      <c r="Q140" s="988"/>
      <c r="R140" s="988"/>
      <c r="S140" s="988"/>
      <c r="T140" s="1007"/>
      <c r="U140" s="1007"/>
      <c r="V140" s="1007"/>
      <c r="W140" s="1007"/>
      <c r="X140" s="1007"/>
      <c r="Y140" s="1007"/>
    </row>
    <row r="141" spans="11:25" x14ac:dyDescent="0.25">
      <c r="K141" s="1005"/>
      <c r="L141" s="1005"/>
      <c r="M141" s="1001"/>
      <c r="N141" s="988"/>
      <c r="O141" s="988"/>
      <c r="P141" s="988"/>
      <c r="Q141" s="988"/>
      <c r="R141" s="988"/>
      <c r="S141" s="988"/>
      <c r="T141" s="1007"/>
      <c r="U141" s="1007"/>
      <c r="V141" s="1007"/>
      <c r="W141" s="1007"/>
      <c r="X141" s="1007"/>
      <c r="Y141" s="1007"/>
    </row>
    <row r="142" spans="11:25" x14ac:dyDescent="0.25">
      <c r="K142" s="1005"/>
      <c r="L142" s="1005"/>
      <c r="M142" s="1001"/>
      <c r="N142" s="988"/>
      <c r="O142" s="988"/>
      <c r="P142" s="988"/>
      <c r="Q142" s="988"/>
      <c r="R142" s="988"/>
      <c r="S142" s="988"/>
      <c r="T142" s="1007"/>
      <c r="U142" s="1007"/>
      <c r="V142" s="1007"/>
      <c r="W142" s="1007"/>
      <c r="X142" s="1007"/>
      <c r="Y142" s="1007"/>
    </row>
    <row r="143" spans="11:25" x14ac:dyDescent="0.25">
      <c r="K143" s="1005"/>
      <c r="L143" s="1005"/>
      <c r="M143" s="1001"/>
      <c r="N143" s="988"/>
      <c r="O143" s="988"/>
      <c r="P143" s="988"/>
      <c r="Q143" s="988"/>
      <c r="R143" s="988"/>
      <c r="S143" s="988"/>
      <c r="T143" s="1007"/>
      <c r="U143" s="1007"/>
      <c r="V143" s="1007"/>
      <c r="W143" s="1007"/>
      <c r="X143" s="1007"/>
      <c r="Y143" s="1007"/>
    </row>
    <row r="144" spans="11:25" x14ac:dyDescent="0.25">
      <c r="K144" s="1005"/>
      <c r="L144" s="1005"/>
      <c r="M144" s="1001"/>
      <c r="N144" s="988"/>
      <c r="O144" s="988"/>
      <c r="P144" s="988"/>
      <c r="Q144" s="988"/>
      <c r="R144" s="988"/>
      <c r="S144" s="988"/>
      <c r="T144" s="1007"/>
      <c r="U144" s="1007"/>
      <c r="V144" s="1007"/>
      <c r="W144" s="1007"/>
      <c r="X144" s="1007"/>
      <c r="Y144" s="1007"/>
    </row>
    <row r="145" spans="11:25" x14ac:dyDescent="0.25">
      <c r="K145" s="1005"/>
      <c r="L145" s="1005"/>
      <c r="M145" s="1001"/>
      <c r="N145" s="988"/>
      <c r="O145" s="988"/>
      <c r="P145" s="988"/>
      <c r="Q145" s="988"/>
      <c r="R145" s="988"/>
      <c r="S145" s="988"/>
      <c r="T145" s="1007"/>
      <c r="U145" s="1007"/>
      <c r="V145" s="1007"/>
      <c r="W145" s="1007"/>
      <c r="X145" s="1007"/>
      <c r="Y145" s="1007"/>
    </row>
    <row r="146" spans="11:25" x14ac:dyDescent="0.25">
      <c r="K146" s="1005"/>
      <c r="L146" s="1005"/>
      <c r="M146" s="1001"/>
      <c r="N146" s="988"/>
      <c r="O146" s="988"/>
      <c r="P146" s="988"/>
      <c r="Q146" s="988"/>
      <c r="R146" s="988"/>
      <c r="S146" s="988"/>
      <c r="T146" s="1007"/>
      <c r="U146" s="1007"/>
      <c r="V146" s="1007"/>
      <c r="W146" s="1007"/>
      <c r="X146" s="1007"/>
      <c r="Y146" s="1007"/>
    </row>
    <row r="147" spans="11:25" x14ac:dyDescent="0.25">
      <c r="K147" s="1005"/>
      <c r="L147" s="1005"/>
      <c r="M147" s="1001"/>
      <c r="N147" s="988"/>
      <c r="O147" s="988"/>
      <c r="P147" s="988"/>
      <c r="Q147" s="988"/>
      <c r="R147" s="988"/>
      <c r="S147" s="988"/>
      <c r="T147" s="1007"/>
      <c r="U147" s="1007"/>
      <c r="V147" s="1007"/>
      <c r="W147" s="1007"/>
      <c r="X147" s="1007"/>
      <c r="Y147" s="1007"/>
    </row>
    <row r="148" spans="11:25" x14ac:dyDescent="0.25">
      <c r="K148" s="1005"/>
      <c r="L148" s="1005"/>
      <c r="M148" s="1001"/>
      <c r="N148" s="988"/>
      <c r="O148" s="988"/>
      <c r="P148" s="988"/>
      <c r="Q148" s="988"/>
      <c r="R148" s="988"/>
      <c r="S148" s="988"/>
      <c r="T148" s="1007"/>
      <c r="U148" s="1007"/>
      <c r="V148" s="1007"/>
      <c r="W148" s="1007"/>
      <c r="X148" s="1007"/>
      <c r="Y148" s="1007"/>
    </row>
    <row r="149" spans="11:25" x14ac:dyDescent="0.25">
      <c r="K149" s="1005"/>
      <c r="L149" s="1005"/>
      <c r="M149" s="1001"/>
      <c r="N149" s="988"/>
      <c r="O149" s="988"/>
      <c r="P149" s="988"/>
      <c r="Q149" s="988"/>
      <c r="R149" s="988"/>
      <c r="S149" s="988"/>
      <c r="T149" s="1007"/>
      <c r="U149" s="1007"/>
      <c r="V149" s="1007"/>
      <c r="W149" s="1007"/>
      <c r="X149" s="1007"/>
      <c r="Y149" s="1007"/>
    </row>
    <row r="150" spans="11:25" x14ac:dyDescent="0.25">
      <c r="K150" s="1005"/>
      <c r="L150" s="1005"/>
      <c r="M150" s="1001"/>
      <c r="N150" s="988"/>
      <c r="O150" s="988"/>
      <c r="P150" s="988"/>
      <c r="Q150" s="988"/>
      <c r="R150" s="988"/>
      <c r="S150" s="988"/>
      <c r="T150" s="1007"/>
      <c r="U150" s="1007"/>
      <c r="V150" s="1007"/>
      <c r="W150" s="1007"/>
      <c r="X150" s="1007"/>
      <c r="Y150" s="1007"/>
    </row>
    <row r="151" spans="11:25" x14ac:dyDescent="0.25">
      <c r="K151" s="1005"/>
      <c r="L151" s="1005"/>
      <c r="M151" s="1001"/>
      <c r="N151" s="988"/>
      <c r="O151" s="988"/>
      <c r="P151" s="988"/>
      <c r="Q151" s="988"/>
      <c r="R151" s="988"/>
      <c r="S151" s="988"/>
      <c r="T151" s="1007"/>
      <c r="U151" s="1007"/>
      <c r="V151" s="1007"/>
      <c r="W151" s="1007"/>
      <c r="X151" s="1007"/>
      <c r="Y151" s="1007"/>
    </row>
    <row r="152" spans="11:25" x14ac:dyDescent="0.25">
      <c r="K152" s="1005"/>
      <c r="L152" s="1005"/>
      <c r="M152" s="1001"/>
      <c r="N152" s="988"/>
      <c r="O152" s="988"/>
      <c r="P152" s="988"/>
      <c r="Q152" s="988"/>
      <c r="R152" s="988"/>
      <c r="S152" s="988"/>
      <c r="T152" s="1007"/>
      <c r="U152" s="1007"/>
      <c r="V152" s="1007"/>
      <c r="W152" s="1007"/>
      <c r="X152" s="1007"/>
      <c r="Y152" s="1007"/>
    </row>
    <row r="153" spans="11:25" x14ac:dyDescent="0.25">
      <c r="K153" s="1005"/>
      <c r="L153" s="1005"/>
      <c r="M153" s="1001"/>
      <c r="N153" s="988"/>
      <c r="O153" s="988"/>
      <c r="P153" s="988"/>
      <c r="Q153" s="988"/>
      <c r="R153" s="988"/>
      <c r="S153" s="988"/>
      <c r="T153" s="1007"/>
      <c r="U153" s="1007"/>
      <c r="V153" s="1007"/>
      <c r="W153" s="1007"/>
      <c r="X153" s="1007"/>
      <c r="Y153" s="1007"/>
    </row>
    <row r="154" spans="11:25" x14ac:dyDescent="0.25">
      <c r="K154" s="1005"/>
      <c r="L154" s="1005"/>
      <c r="M154" s="1001"/>
      <c r="N154" s="988"/>
      <c r="O154" s="988"/>
      <c r="P154" s="988"/>
      <c r="Q154" s="988"/>
      <c r="R154" s="988"/>
      <c r="S154" s="988"/>
      <c r="T154" s="1007"/>
      <c r="U154" s="1007"/>
      <c r="V154" s="1007"/>
      <c r="W154" s="1007"/>
      <c r="X154" s="1007"/>
      <c r="Y154" s="1007"/>
    </row>
    <row r="155" spans="11:25" x14ac:dyDescent="0.25">
      <c r="K155" s="1005"/>
      <c r="L155" s="1005"/>
      <c r="M155" s="1001"/>
      <c r="N155" s="988"/>
      <c r="O155" s="988"/>
      <c r="P155" s="988"/>
      <c r="Q155" s="988"/>
      <c r="R155" s="988"/>
      <c r="S155" s="988"/>
      <c r="T155" s="1007"/>
      <c r="U155" s="1007"/>
      <c r="V155" s="1007"/>
      <c r="W155" s="1007"/>
      <c r="X155" s="1007"/>
      <c r="Y155" s="1007"/>
    </row>
    <row r="156" spans="11:25" x14ac:dyDescent="0.25">
      <c r="K156" s="1005"/>
      <c r="L156" s="1005"/>
      <c r="M156" s="1001"/>
      <c r="N156" s="988"/>
      <c r="O156" s="988"/>
      <c r="P156" s="988"/>
      <c r="Q156" s="988"/>
      <c r="R156" s="988"/>
      <c r="S156" s="988"/>
      <c r="T156" s="1007"/>
      <c r="U156" s="1007"/>
      <c r="V156" s="1007"/>
      <c r="W156" s="1007"/>
      <c r="X156" s="1007"/>
      <c r="Y156" s="1007"/>
    </row>
    <row r="157" spans="11:25" x14ac:dyDescent="0.25">
      <c r="K157" s="1005"/>
      <c r="L157" s="1005"/>
      <c r="M157" s="1001"/>
      <c r="N157" s="988"/>
      <c r="O157" s="988"/>
      <c r="P157" s="988"/>
      <c r="Q157" s="988"/>
      <c r="R157" s="988"/>
      <c r="S157" s="988"/>
      <c r="T157" s="1007"/>
      <c r="U157" s="1007"/>
      <c r="V157" s="1007"/>
      <c r="W157" s="1007"/>
      <c r="X157" s="1007"/>
      <c r="Y157" s="1007"/>
    </row>
    <row r="158" spans="11:25" x14ac:dyDescent="0.25">
      <c r="K158" s="1005"/>
      <c r="L158" s="1005"/>
      <c r="M158" s="1001"/>
      <c r="N158" s="988"/>
      <c r="O158" s="988"/>
      <c r="P158" s="988"/>
      <c r="Q158" s="988"/>
      <c r="R158" s="988"/>
      <c r="S158" s="988"/>
      <c r="T158" s="1007"/>
      <c r="U158" s="1007"/>
      <c r="V158" s="1007"/>
      <c r="W158" s="1007"/>
      <c r="X158" s="1007"/>
      <c r="Y158" s="1007"/>
    </row>
    <row r="159" spans="11:25" x14ac:dyDescent="0.25">
      <c r="K159" s="1005"/>
      <c r="L159" s="1005"/>
      <c r="M159" s="1001"/>
      <c r="N159" s="988"/>
      <c r="O159" s="988"/>
      <c r="P159" s="988"/>
      <c r="Q159" s="988"/>
      <c r="R159" s="988"/>
      <c r="S159" s="988"/>
      <c r="T159" s="1007"/>
      <c r="U159" s="1007"/>
      <c r="V159" s="1007"/>
      <c r="W159" s="1007"/>
      <c r="X159" s="1007"/>
      <c r="Y159" s="1007"/>
    </row>
    <row r="160" spans="11:25" x14ac:dyDescent="0.25">
      <c r="K160" s="1005"/>
      <c r="L160" s="1005"/>
      <c r="M160" s="1001"/>
      <c r="N160" s="988"/>
      <c r="O160" s="988"/>
      <c r="P160" s="988"/>
      <c r="Q160" s="988"/>
      <c r="R160" s="988"/>
      <c r="S160" s="988"/>
      <c r="T160" s="1007"/>
      <c r="U160" s="1007"/>
      <c r="V160" s="1007"/>
      <c r="W160" s="1007"/>
      <c r="X160" s="1007"/>
      <c r="Y160" s="1007"/>
    </row>
    <row r="161" spans="11:25" x14ac:dyDescent="0.25">
      <c r="K161" s="1005"/>
      <c r="L161" s="1005"/>
      <c r="M161" s="1001"/>
      <c r="N161" s="988"/>
      <c r="O161" s="988"/>
      <c r="P161" s="988"/>
      <c r="Q161" s="988"/>
      <c r="R161" s="988"/>
      <c r="S161" s="988"/>
      <c r="T161" s="1007"/>
      <c r="U161" s="1007"/>
      <c r="V161" s="1007"/>
      <c r="W161" s="1007"/>
      <c r="X161" s="1007"/>
      <c r="Y161" s="1007"/>
    </row>
    <row r="162" spans="11:25" x14ac:dyDescent="0.25">
      <c r="K162" s="1005"/>
      <c r="L162" s="1005"/>
      <c r="M162" s="1001"/>
      <c r="N162" s="988"/>
      <c r="O162" s="988"/>
      <c r="P162" s="988"/>
      <c r="Q162" s="988"/>
      <c r="R162" s="988"/>
      <c r="S162" s="988"/>
      <c r="T162" s="1007"/>
      <c r="U162" s="1007"/>
      <c r="V162" s="1007"/>
      <c r="W162" s="1007"/>
      <c r="X162" s="1007"/>
      <c r="Y162" s="1007"/>
    </row>
    <row r="163" spans="11:25" x14ac:dyDescent="0.25">
      <c r="K163" s="1005"/>
      <c r="L163" s="1005"/>
      <c r="M163" s="1001"/>
      <c r="N163" s="988"/>
      <c r="O163" s="988"/>
      <c r="P163" s="988"/>
      <c r="Q163" s="988"/>
      <c r="R163" s="988"/>
      <c r="S163" s="988"/>
      <c r="T163" s="1007"/>
      <c r="U163" s="1007"/>
      <c r="V163" s="1007"/>
      <c r="W163" s="1007"/>
      <c r="X163" s="1007"/>
      <c r="Y163" s="1007"/>
    </row>
    <row r="164" spans="11:25" x14ac:dyDescent="0.25">
      <c r="K164" s="1005"/>
      <c r="L164" s="1005"/>
      <c r="M164" s="1001"/>
      <c r="N164" s="988"/>
      <c r="O164" s="988"/>
      <c r="P164" s="988"/>
      <c r="Q164" s="988"/>
      <c r="R164" s="988"/>
      <c r="S164" s="988"/>
      <c r="T164" s="1007"/>
      <c r="U164" s="1007"/>
      <c r="V164" s="1007"/>
      <c r="W164" s="1007"/>
      <c r="X164" s="1007"/>
      <c r="Y164" s="1007"/>
    </row>
    <row r="165" spans="11:25" x14ac:dyDescent="0.25">
      <c r="K165" s="1005"/>
      <c r="L165" s="1005"/>
      <c r="M165" s="1001"/>
      <c r="N165" s="988"/>
      <c r="O165" s="988"/>
      <c r="P165" s="988"/>
      <c r="Q165" s="988"/>
      <c r="R165" s="988"/>
      <c r="S165" s="988"/>
      <c r="T165" s="1007"/>
      <c r="U165" s="1007"/>
      <c r="V165" s="1007"/>
      <c r="W165" s="1007"/>
      <c r="X165" s="1007"/>
      <c r="Y165" s="1007"/>
    </row>
    <row r="166" spans="11:25" x14ac:dyDescent="0.25">
      <c r="K166" s="1005"/>
      <c r="L166" s="1005"/>
      <c r="M166" s="1001"/>
      <c r="N166" s="988"/>
      <c r="O166" s="988"/>
      <c r="P166" s="988"/>
      <c r="Q166" s="988"/>
      <c r="R166" s="988"/>
      <c r="S166" s="988"/>
      <c r="T166" s="1007"/>
      <c r="U166" s="1007"/>
      <c r="V166" s="1007"/>
      <c r="W166" s="1007"/>
      <c r="X166" s="1007"/>
      <c r="Y166" s="1007"/>
    </row>
    <row r="167" spans="11:25" x14ac:dyDescent="0.25">
      <c r="K167" s="1005"/>
      <c r="L167" s="1005"/>
      <c r="M167" s="1001"/>
      <c r="N167" s="988"/>
      <c r="O167" s="988"/>
      <c r="P167" s="988"/>
      <c r="Q167" s="988"/>
      <c r="R167" s="988"/>
      <c r="S167" s="988"/>
      <c r="T167" s="1007"/>
      <c r="U167" s="1007"/>
      <c r="V167" s="1007"/>
      <c r="W167" s="1007"/>
      <c r="X167" s="1007"/>
      <c r="Y167" s="1007"/>
    </row>
    <row r="168" spans="11:25" x14ac:dyDescent="0.25">
      <c r="K168" s="1005"/>
      <c r="L168" s="1005"/>
      <c r="M168" s="1001"/>
      <c r="N168" s="988"/>
      <c r="O168" s="988"/>
      <c r="P168" s="988"/>
      <c r="Q168" s="988"/>
      <c r="R168" s="988"/>
      <c r="S168" s="988"/>
      <c r="T168" s="1007"/>
      <c r="U168" s="1007"/>
      <c r="V168" s="1007"/>
      <c r="W168" s="1007"/>
      <c r="X168" s="1007"/>
      <c r="Y168" s="1007"/>
    </row>
    <row r="169" spans="11:25" x14ac:dyDescent="0.25">
      <c r="K169" s="1005"/>
      <c r="L169" s="1005"/>
      <c r="M169" s="1001"/>
      <c r="N169" s="988"/>
      <c r="O169" s="988"/>
      <c r="P169" s="988"/>
      <c r="Q169" s="988"/>
      <c r="R169" s="988"/>
      <c r="S169" s="988"/>
      <c r="T169" s="1007"/>
      <c r="U169" s="1007"/>
      <c r="V169" s="1007"/>
      <c r="W169" s="1007"/>
      <c r="X169" s="1007"/>
      <c r="Y169" s="1007"/>
    </row>
    <row r="170" spans="11:25" x14ac:dyDescent="0.25">
      <c r="K170" s="1005"/>
      <c r="L170" s="1005"/>
      <c r="M170" s="1001"/>
      <c r="N170" s="988"/>
      <c r="O170" s="988"/>
      <c r="P170" s="988"/>
      <c r="Q170" s="988"/>
      <c r="R170" s="988"/>
      <c r="S170" s="988"/>
      <c r="T170" s="1007"/>
      <c r="U170" s="1007"/>
      <c r="V170" s="1007"/>
      <c r="W170" s="1007"/>
      <c r="X170" s="1007"/>
      <c r="Y170" s="1007"/>
    </row>
    <row r="171" spans="11:25" x14ac:dyDescent="0.25">
      <c r="K171" s="1005"/>
      <c r="L171" s="1005"/>
      <c r="M171" s="1001"/>
      <c r="N171" s="988"/>
      <c r="O171" s="988"/>
      <c r="P171" s="988"/>
      <c r="Q171" s="988"/>
      <c r="R171" s="988"/>
      <c r="S171" s="988"/>
      <c r="T171" s="988"/>
      <c r="U171" s="988"/>
      <c r="V171" s="988"/>
      <c r="W171" s="988"/>
      <c r="X171" s="988"/>
      <c r="Y171" s="988"/>
    </row>
    <row r="172" spans="11:25" x14ac:dyDescent="0.25">
      <c r="K172" s="1005"/>
      <c r="L172" s="1005"/>
      <c r="M172" s="1001"/>
      <c r="N172" s="988"/>
      <c r="O172" s="988"/>
      <c r="P172" s="988"/>
      <c r="Q172" s="988"/>
      <c r="R172" s="988"/>
      <c r="S172" s="988"/>
      <c r="T172" s="988"/>
      <c r="U172" s="988"/>
      <c r="V172" s="988"/>
      <c r="W172" s="988"/>
      <c r="X172" s="988"/>
      <c r="Y172" s="988"/>
    </row>
    <row r="173" spans="11:25" x14ac:dyDescent="0.25">
      <c r="K173" s="1005"/>
      <c r="L173" s="1005"/>
      <c r="M173" s="1001"/>
      <c r="N173" s="988"/>
      <c r="O173" s="988"/>
      <c r="P173" s="988"/>
      <c r="Q173" s="988"/>
      <c r="R173" s="988"/>
      <c r="S173" s="988"/>
      <c r="T173" s="988"/>
      <c r="U173" s="988"/>
      <c r="V173" s="988"/>
      <c r="W173" s="988"/>
      <c r="X173" s="988"/>
      <c r="Y173" s="988"/>
    </row>
    <row r="174" spans="11:25" x14ac:dyDescent="0.25">
      <c r="K174" s="1005"/>
      <c r="L174" s="1005"/>
      <c r="M174" s="1001"/>
      <c r="N174" s="988"/>
      <c r="O174" s="988"/>
      <c r="P174" s="988"/>
      <c r="Q174" s="988"/>
      <c r="R174" s="988"/>
      <c r="S174" s="988"/>
      <c r="T174" s="988"/>
      <c r="U174" s="988"/>
      <c r="V174" s="988"/>
      <c r="W174" s="988"/>
      <c r="X174" s="988"/>
      <c r="Y174" s="988"/>
    </row>
    <row r="175" spans="11:25" x14ac:dyDescent="0.25">
      <c r="K175" s="1005"/>
      <c r="L175" s="1005"/>
      <c r="M175" s="1001"/>
      <c r="N175" s="988"/>
      <c r="O175" s="988"/>
      <c r="P175" s="988"/>
      <c r="Q175" s="988"/>
      <c r="R175" s="988"/>
      <c r="S175" s="988"/>
      <c r="T175" s="988"/>
      <c r="U175" s="988"/>
      <c r="V175" s="988"/>
      <c r="W175" s="988"/>
      <c r="X175" s="988"/>
      <c r="Y175" s="988"/>
    </row>
    <row r="176" spans="11:25" x14ac:dyDescent="0.25">
      <c r="K176" s="1005"/>
      <c r="L176" s="1005"/>
      <c r="M176" s="1001"/>
      <c r="N176" s="988"/>
      <c r="O176" s="988"/>
      <c r="P176" s="988"/>
      <c r="Q176" s="988"/>
      <c r="R176" s="988"/>
      <c r="S176" s="988"/>
      <c r="T176" s="988"/>
      <c r="U176" s="988"/>
      <c r="V176" s="988"/>
      <c r="W176" s="988"/>
      <c r="X176" s="988"/>
      <c r="Y176" s="988"/>
    </row>
    <row r="177" spans="11:13" x14ac:dyDescent="0.25">
      <c r="K177" s="1005"/>
      <c r="L177" s="1005"/>
      <c r="M177" s="1001"/>
    </row>
    <row r="178" spans="11:13" x14ac:dyDescent="0.25">
      <c r="K178" s="1005"/>
      <c r="L178" s="1005"/>
      <c r="M178" s="1001"/>
    </row>
    <row r="179" spans="11:13" x14ac:dyDescent="0.25">
      <c r="K179" s="1005"/>
      <c r="L179" s="1005"/>
      <c r="M179" s="1001"/>
    </row>
    <row r="180" spans="11:13" x14ac:dyDescent="0.25">
      <c r="K180" s="1005"/>
      <c r="L180" s="1005"/>
      <c r="M180" s="1001"/>
    </row>
    <row r="181" spans="11:13" x14ac:dyDescent="0.25">
      <c r="K181" s="1005"/>
      <c r="L181" s="1005"/>
      <c r="M181" s="1001"/>
    </row>
    <row r="182" spans="11:13" x14ac:dyDescent="0.25">
      <c r="K182" s="1005"/>
      <c r="L182" s="1005"/>
      <c r="M182" s="1001"/>
    </row>
    <row r="183" spans="11:13" x14ac:dyDescent="0.25">
      <c r="K183" s="1005"/>
      <c r="L183" s="1005"/>
      <c r="M183" s="1001"/>
    </row>
    <row r="184" spans="11:13" x14ac:dyDescent="0.25">
      <c r="K184" s="1005"/>
      <c r="L184" s="1005"/>
      <c r="M184" s="1001"/>
    </row>
  </sheetData>
  <autoFilter ref="A1:Z76" xr:uid="{00000000-0009-0000-0000-000005000000}"/>
  <pageMargins left="0.7" right="0.7" top="0.75" bottom="0.75" header="0.3" footer="0.3"/>
  <pageSetup orientation="portrait" r:id="rId1"/>
  <legacyDrawing r:id="rId2"/>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Y77"/>
  <sheetViews>
    <sheetView zoomScale="115" zoomScaleNormal="115" workbookViewId="0">
      <pane xSplit="6" ySplit="1" topLeftCell="R57" activePane="bottomRight" state="frozen"/>
      <selection pane="topRight" activeCell="G1" sqref="G1"/>
      <selection pane="bottomLeft" activeCell="A2" sqref="A2"/>
      <selection pane="bottomRight" activeCell="R58" sqref="R58"/>
    </sheetView>
  </sheetViews>
  <sheetFormatPr baseColWidth="10" defaultColWidth="11.42578125" defaultRowHeight="15" x14ac:dyDescent="0.25"/>
  <cols>
    <col min="5" max="5" width="46.28515625" customWidth="1"/>
    <col min="6" max="6" width="16.28515625" customWidth="1"/>
    <col min="7" max="7" width="14" bestFit="1" customWidth="1"/>
    <col min="10" max="10" width="12.28515625" bestFit="1" customWidth="1"/>
    <col min="11" max="11" width="19.28515625" bestFit="1" customWidth="1"/>
    <col min="12" max="12" width="21.42578125" customWidth="1"/>
    <col min="13" max="13" width="12.28515625" bestFit="1" customWidth="1"/>
    <col min="14" max="14" width="15" bestFit="1" customWidth="1"/>
    <col min="15" max="15" width="15.7109375" bestFit="1" customWidth="1"/>
    <col min="16" max="16" width="14.7109375" bestFit="1" customWidth="1"/>
    <col min="17" max="17" width="15.7109375" bestFit="1" customWidth="1"/>
    <col min="18" max="18" width="29.28515625" customWidth="1"/>
    <col min="19" max="20" width="11.85546875" bestFit="1" customWidth="1"/>
    <col min="22" max="22" width="18.7109375" customWidth="1"/>
    <col min="24" max="24" width="11.85546875" bestFit="1" customWidth="1"/>
  </cols>
  <sheetData>
    <row r="1" spans="1:25" ht="51" x14ac:dyDescent="0.25">
      <c r="A1" s="373" t="s">
        <v>1137</v>
      </c>
      <c r="B1" s="373" t="s">
        <v>0</v>
      </c>
      <c r="C1" s="373" t="s">
        <v>1</v>
      </c>
      <c r="D1" s="373" t="s">
        <v>2</v>
      </c>
      <c r="E1" s="373" t="s">
        <v>3</v>
      </c>
      <c r="F1" s="373" t="s">
        <v>4</v>
      </c>
      <c r="G1" s="374" t="s">
        <v>5</v>
      </c>
      <c r="H1" s="374" t="s">
        <v>521</v>
      </c>
      <c r="I1" s="374" t="s">
        <v>522</v>
      </c>
      <c r="J1" s="374" t="s">
        <v>523</v>
      </c>
      <c r="K1" s="375" t="s">
        <v>906</v>
      </c>
      <c r="L1" s="375" t="s">
        <v>907</v>
      </c>
      <c r="M1" s="373" t="s">
        <v>1138</v>
      </c>
      <c r="N1" s="373" t="s">
        <v>909</v>
      </c>
      <c r="O1" s="373" t="s">
        <v>8</v>
      </c>
      <c r="P1" s="373" t="s">
        <v>9</v>
      </c>
      <c r="Q1" s="373" t="s">
        <v>10</v>
      </c>
      <c r="R1" s="373" t="s">
        <v>11</v>
      </c>
      <c r="S1" s="373" t="s">
        <v>12</v>
      </c>
      <c r="T1" s="373" t="s">
        <v>13</v>
      </c>
      <c r="U1" s="373" t="s">
        <v>524</v>
      </c>
      <c r="V1" s="373" t="s">
        <v>525</v>
      </c>
      <c r="W1" s="373" t="s">
        <v>14</v>
      </c>
      <c r="X1" s="373" t="s">
        <v>15</v>
      </c>
      <c r="Y1" s="373" t="s">
        <v>197</v>
      </c>
    </row>
    <row r="2" spans="1:25" ht="102" x14ac:dyDescent="0.25">
      <c r="A2" s="386">
        <v>1</v>
      </c>
      <c r="B2" s="696">
        <v>1</v>
      </c>
      <c r="C2" s="384" t="s">
        <v>203</v>
      </c>
      <c r="D2" s="383" t="s">
        <v>18</v>
      </c>
      <c r="E2" s="385" t="s">
        <v>393</v>
      </c>
      <c r="F2" s="383" t="s">
        <v>1141</v>
      </c>
      <c r="G2" s="386">
        <v>1018433403</v>
      </c>
      <c r="H2" s="386"/>
      <c r="I2" s="489" t="s">
        <v>1038</v>
      </c>
      <c r="J2" s="392">
        <v>3167475888</v>
      </c>
      <c r="K2" s="654">
        <v>24850028</v>
      </c>
      <c r="L2" s="654">
        <v>0</v>
      </c>
      <c r="M2" s="926">
        <v>43465</v>
      </c>
      <c r="N2" s="926"/>
      <c r="O2" s="926">
        <v>43116</v>
      </c>
      <c r="P2" s="926">
        <v>43116</v>
      </c>
      <c r="Q2" s="926">
        <v>43465</v>
      </c>
      <c r="R2" s="392" t="s">
        <v>22</v>
      </c>
      <c r="S2" s="392">
        <v>1318</v>
      </c>
      <c r="T2" s="926">
        <v>43115</v>
      </c>
      <c r="U2" s="392" t="s">
        <v>529</v>
      </c>
      <c r="V2" s="392" t="s">
        <v>530</v>
      </c>
      <c r="W2" s="392">
        <v>918</v>
      </c>
      <c r="X2" s="926">
        <v>43116</v>
      </c>
      <c r="Y2" s="392" t="s">
        <v>1139</v>
      </c>
    </row>
    <row r="3" spans="1:25" ht="63.75" x14ac:dyDescent="0.25">
      <c r="A3" s="386">
        <v>2</v>
      </c>
      <c r="B3" s="696">
        <v>1</v>
      </c>
      <c r="C3" s="384" t="s">
        <v>100</v>
      </c>
      <c r="D3" s="383" t="s">
        <v>545</v>
      </c>
      <c r="E3" s="385" t="s">
        <v>305</v>
      </c>
      <c r="F3" s="383" t="s">
        <v>547</v>
      </c>
      <c r="G3" s="386">
        <v>830095213</v>
      </c>
      <c r="H3" s="386">
        <v>0</v>
      </c>
      <c r="I3" s="489" t="s">
        <v>548</v>
      </c>
      <c r="J3" s="392">
        <v>3175150153</v>
      </c>
      <c r="K3" s="654">
        <v>7000000</v>
      </c>
      <c r="L3" s="654">
        <v>0</v>
      </c>
      <c r="M3" s="595">
        <v>43380</v>
      </c>
      <c r="N3" s="926"/>
      <c r="O3" s="926">
        <v>43122</v>
      </c>
      <c r="P3" s="926">
        <v>43123</v>
      </c>
      <c r="Q3" s="595">
        <v>43380</v>
      </c>
      <c r="R3" s="392" t="s">
        <v>22</v>
      </c>
      <c r="S3" s="392">
        <v>1418</v>
      </c>
      <c r="T3" s="926">
        <v>43115</v>
      </c>
      <c r="U3" s="392" t="s">
        <v>549</v>
      </c>
      <c r="V3" s="392" t="s">
        <v>1144</v>
      </c>
      <c r="W3" s="392">
        <v>1718</v>
      </c>
      <c r="X3" s="926">
        <v>43123</v>
      </c>
      <c r="Y3" s="392" t="s">
        <v>1139</v>
      </c>
    </row>
    <row r="4" spans="1:25" ht="89.25" x14ac:dyDescent="0.25">
      <c r="A4" s="386">
        <v>3</v>
      </c>
      <c r="B4" s="696">
        <v>2</v>
      </c>
      <c r="C4" s="384" t="s">
        <v>203</v>
      </c>
      <c r="D4" s="383" t="s">
        <v>18</v>
      </c>
      <c r="E4" s="385" t="s">
        <v>531</v>
      </c>
      <c r="F4" s="383" t="s">
        <v>927</v>
      </c>
      <c r="G4" s="386">
        <v>79357757</v>
      </c>
      <c r="H4" s="386"/>
      <c r="I4" s="489" t="s">
        <v>928</v>
      </c>
      <c r="J4" s="392">
        <v>4341160</v>
      </c>
      <c r="K4" s="654">
        <v>17025860</v>
      </c>
      <c r="L4" s="654">
        <v>0</v>
      </c>
      <c r="M4" s="926">
        <v>43465</v>
      </c>
      <c r="N4" s="926"/>
      <c r="O4" s="926">
        <v>43122</v>
      </c>
      <c r="P4" s="926">
        <v>43124</v>
      </c>
      <c r="Q4" s="926">
        <v>43465</v>
      </c>
      <c r="R4" s="392" t="s">
        <v>22</v>
      </c>
      <c r="S4" s="392">
        <v>1618</v>
      </c>
      <c r="T4" s="926">
        <v>43118</v>
      </c>
      <c r="U4" s="392" t="s">
        <v>529</v>
      </c>
      <c r="V4" s="392" t="s">
        <v>530</v>
      </c>
      <c r="W4" s="392">
        <v>1218</v>
      </c>
      <c r="X4" s="926">
        <v>43122</v>
      </c>
      <c r="Y4" s="392" t="s">
        <v>1139</v>
      </c>
    </row>
    <row r="5" spans="1:25" ht="102.75" x14ac:dyDescent="0.25">
      <c r="A5" s="386">
        <v>4</v>
      </c>
      <c r="B5" s="696">
        <v>3</v>
      </c>
      <c r="C5" s="384" t="s">
        <v>203</v>
      </c>
      <c r="D5" s="383" t="s">
        <v>18</v>
      </c>
      <c r="E5" s="385" t="s">
        <v>1142</v>
      </c>
      <c r="F5" s="383" t="s">
        <v>1047</v>
      </c>
      <c r="G5" s="386">
        <v>51654866</v>
      </c>
      <c r="H5" s="386"/>
      <c r="I5" s="489" t="s">
        <v>1330</v>
      </c>
      <c r="J5" s="392">
        <v>2579810</v>
      </c>
      <c r="K5" s="654">
        <v>66967096</v>
      </c>
      <c r="L5" s="654">
        <v>0</v>
      </c>
      <c r="M5" s="926">
        <v>43465</v>
      </c>
      <c r="N5" s="926"/>
      <c r="O5" s="926">
        <v>43122</v>
      </c>
      <c r="P5" s="926">
        <v>43122</v>
      </c>
      <c r="Q5" s="926">
        <v>43465</v>
      </c>
      <c r="R5" s="392" t="s">
        <v>22</v>
      </c>
      <c r="S5" s="392">
        <v>1818</v>
      </c>
      <c r="T5" s="926">
        <v>43119</v>
      </c>
      <c r="U5" s="392" t="s">
        <v>1331</v>
      </c>
      <c r="V5" s="392" t="s">
        <v>1521</v>
      </c>
      <c r="W5" s="392">
        <v>1318</v>
      </c>
      <c r="X5" s="926">
        <v>43122</v>
      </c>
      <c r="Y5" s="392" t="s">
        <v>213</v>
      </c>
    </row>
    <row r="6" spans="1:25" ht="89.25" x14ac:dyDescent="0.25">
      <c r="A6" s="386">
        <v>5</v>
      </c>
      <c r="B6" s="696">
        <v>4</v>
      </c>
      <c r="C6" s="384" t="s">
        <v>203</v>
      </c>
      <c r="D6" s="383" t="s">
        <v>18</v>
      </c>
      <c r="E6" s="385" t="s">
        <v>531</v>
      </c>
      <c r="F6" s="383" t="s">
        <v>1522</v>
      </c>
      <c r="G6" s="386">
        <v>1014214939</v>
      </c>
      <c r="H6" s="386"/>
      <c r="I6" s="489" t="s">
        <v>1523</v>
      </c>
      <c r="J6" s="392">
        <v>4756497</v>
      </c>
      <c r="K6" s="654">
        <v>17025860</v>
      </c>
      <c r="L6" s="654">
        <v>0</v>
      </c>
      <c r="M6" s="926">
        <v>43465</v>
      </c>
      <c r="N6" s="926"/>
      <c r="O6" s="926">
        <v>43123</v>
      </c>
      <c r="P6" s="926">
        <v>43124</v>
      </c>
      <c r="Q6" s="926">
        <v>43465</v>
      </c>
      <c r="R6" s="392" t="s">
        <v>22</v>
      </c>
      <c r="S6" s="392">
        <v>1718</v>
      </c>
      <c r="T6" s="926">
        <v>43118</v>
      </c>
      <c r="U6" s="392" t="s">
        <v>529</v>
      </c>
      <c r="V6" s="392" t="s">
        <v>530</v>
      </c>
      <c r="W6" s="392">
        <v>1618</v>
      </c>
      <c r="X6" s="926">
        <v>43123</v>
      </c>
      <c r="Y6" s="392" t="s">
        <v>1139</v>
      </c>
    </row>
    <row r="7" spans="1:25" ht="134.25" customHeight="1" x14ac:dyDescent="0.25">
      <c r="A7" s="386">
        <v>6</v>
      </c>
      <c r="B7" s="696">
        <v>5</v>
      </c>
      <c r="C7" s="384" t="s">
        <v>203</v>
      </c>
      <c r="D7" s="383" t="s">
        <v>18</v>
      </c>
      <c r="E7" s="385" t="s">
        <v>1524</v>
      </c>
      <c r="F7" s="383" t="s">
        <v>934</v>
      </c>
      <c r="G7" s="386">
        <v>800252836</v>
      </c>
      <c r="H7" s="386">
        <v>3</v>
      </c>
      <c r="I7" s="489" t="s">
        <v>935</v>
      </c>
      <c r="J7" s="392">
        <v>2226949</v>
      </c>
      <c r="K7" s="654">
        <v>39837630</v>
      </c>
      <c r="L7" s="654">
        <v>0</v>
      </c>
      <c r="M7" s="926">
        <v>43465</v>
      </c>
      <c r="N7" s="926"/>
      <c r="O7" s="926">
        <v>43124</v>
      </c>
      <c r="P7" s="926">
        <v>43132</v>
      </c>
      <c r="Q7" s="926">
        <v>43465</v>
      </c>
      <c r="R7" s="392" t="s">
        <v>1525</v>
      </c>
      <c r="S7" s="392">
        <v>2018</v>
      </c>
      <c r="T7" s="926">
        <v>43119</v>
      </c>
      <c r="U7" s="392" t="s">
        <v>823</v>
      </c>
      <c r="V7" s="392" t="s">
        <v>824</v>
      </c>
      <c r="W7" s="392">
        <v>2118</v>
      </c>
      <c r="X7" s="926">
        <v>43124</v>
      </c>
      <c r="Y7" s="392" t="s">
        <v>213</v>
      </c>
    </row>
    <row r="8" spans="1:25" ht="172.5" customHeight="1" x14ac:dyDescent="0.25">
      <c r="A8" s="386">
        <v>7</v>
      </c>
      <c r="B8" s="696">
        <v>6</v>
      </c>
      <c r="C8" s="384" t="s">
        <v>203</v>
      </c>
      <c r="D8" s="383" t="s">
        <v>18</v>
      </c>
      <c r="E8" s="385" t="s">
        <v>1526</v>
      </c>
      <c r="F8" s="383" t="s">
        <v>1337</v>
      </c>
      <c r="G8" s="386">
        <v>900173404</v>
      </c>
      <c r="H8" s="386">
        <v>9</v>
      </c>
      <c r="I8" s="489" t="s">
        <v>985</v>
      </c>
      <c r="J8" s="392">
        <v>6117070</v>
      </c>
      <c r="K8" s="654">
        <v>109200000</v>
      </c>
      <c r="L8" s="654">
        <v>36214733</v>
      </c>
      <c r="M8" s="926">
        <v>43465</v>
      </c>
      <c r="N8" s="926"/>
      <c r="O8" s="926">
        <v>43124</v>
      </c>
      <c r="P8" s="926">
        <v>43132</v>
      </c>
      <c r="Q8" s="926">
        <v>43465</v>
      </c>
      <c r="R8" s="392" t="s">
        <v>1527</v>
      </c>
      <c r="S8" s="392">
        <v>2518</v>
      </c>
      <c r="T8" s="926">
        <v>43123</v>
      </c>
      <c r="U8" s="392" t="s">
        <v>823</v>
      </c>
      <c r="V8" s="392" t="s">
        <v>824</v>
      </c>
      <c r="W8" s="392">
        <v>2218</v>
      </c>
      <c r="X8" s="926">
        <v>43124</v>
      </c>
      <c r="Y8" s="392" t="s">
        <v>213</v>
      </c>
    </row>
    <row r="9" spans="1:25" ht="179.25" customHeight="1" x14ac:dyDescent="0.25">
      <c r="A9" s="386">
        <v>8</v>
      </c>
      <c r="B9" s="696">
        <v>7</v>
      </c>
      <c r="C9" s="384" t="s">
        <v>203</v>
      </c>
      <c r="D9" s="383" t="s">
        <v>18</v>
      </c>
      <c r="E9" s="385" t="s">
        <v>1528</v>
      </c>
      <c r="F9" s="383" t="s">
        <v>1073</v>
      </c>
      <c r="G9" s="386">
        <v>830033498</v>
      </c>
      <c r="H9" s="386">
        <v>7</v>
      </c>
      <c r="I9" s="489" t="s">
        <v>1074</v>
      </c>
      <c r="J9" s="392">
        <v>7477775</v>
      </c>
      <c r="K9" s="654">
        <v>506351865</v>
      </c>
      <c r="L9" s="654">
        <v>56212836</v>
      </c>
      <c r="M9" s="926" t="s">
        <v>1016</v>
      </c>
      <c r="N9" s="926"/>
      <c r="O9" s="926">
        <v>43124</v>
      </c>
      <c r="P9" s="926">
        <v>43132</v>
      </c>
      <c r="Q9" s="926">
        <v>43496</v>
      </c>
      <c r="R9" s="392" t="s">
        <v>1529</v>
      </c>
      <c r="S9" s="392" t="s">
        <v>1530</v>
      </c>
      <c r="T9" s="926">
        <v>43119</v>
      </c>
      <c r="U9" s="392" t="s">
        <v>1531</v>
      </c>
      <c r="V9" s="392" t="s">
        <v>1532</v>
      </c>
      <c r="W9" s="392" t="s">
        <v>1533</v>
      </c>
      <c r="X9" s="926">
        <v>43124</v>
      </c>
      <c r="Y9" s="392" t="s">
        <v>213</v>
      </c>
    </row>
    <row r="10" spans="1:25" ht="167.25" customHeight="1" x14ac:dyDescent="0.25">
      <c r="A10" s="386">
        <v>9</v>
      </c>
      <c r="B10" s="696">
        <v>8</v>
      </c>
      <c r="C10" s="384" t="s">
        <v>203</v>
      </c>
      <c r="D10" s="383" t="s">
        <v>18</v>
      </c>
      <c r="E10" s="385" t="s">
        <v>1534</v>
      </c>
      <c r="F10" s="383" t="s">
        <v>1078</v>
      </c>
      <c r="G10" s="386">
        <v>830045792</v>
      </c>
      <c r="H10" s="386">
        <v>1</v>
      </c>
      <c r="I10" s="489" t="s">
        <v>1345</v>
      </c>
      <c r="J10" s="392">
        <v>6356535</v>
      </c>
      <c r="K10" s="654">
        <v>26605599</v>
      </c>
      <c r="L10" s="654">
        <v>0</v>
      </c>
      <c r="M10" s="926" t="s">
        <v>740</v>
      </c>
      <c r="N10" s="926"/>
      <c r="O10" s="926">
        <v>43124</v>
      </c>
      <c r="P10" s="926">
        <v>43132</v>
      </c>
      <c r="Q10" s="926">
        <v>43497</v>
      </c>
      <c r="R10" s="392" t="s">
        <v>1535</v>
      </c>
      <c r="S10" s="392">
        <v>1918</v>
      </c>
      <c r="T10" s="926">
        <v>43119</v>
      </c>
      <c r="U10" s="392" t="s">
        <v>1331</v>
      </c>
      <c r="V10" s="392" t="s">
        <v>1521</v>
      </c>
      <c r="W10" s="392">
        <v>2518</v>
      </c>
      <c r="X10" s="926">
        <v>43124</v>
      </c>
      <c r="Y10" s="392" t="s">
        <v>213</v>
      </c>
    </row>
    <row r="11" spans="1:25" ht="108" x14ac:dyDescent="0.25">
      <c r="A11" s="386">
        <v>10</v>
      </c>
      <c r="B11" s="696">
        <v>9</v>
      </c>
      <c r="C11" s="384" t="s">
        <v>203</v>
      </c>
      <c r="D11" s="383" t="s">
        <v>18</v>
      </c>
      <c r="E11" s="385" t="s">
        <v>1536</v>
      </c>
      <c r="F11" s="383" t="s">
        <v>1537</v>
      </c>
      <c r="G11" s="386">
        <v>52561240</v>
      </c>
      <c r="H11" s="386"/>
      <c r="I11" s="489" t="s">
        <v>1538</v>
      </c>
      <c r="J11" s="392">
        <v>3004964527</v>
      </c>
      <c r="K11" s="654">
        <v>65333333</v>
      </c>
      <c r="L11" s="654">
        <v>0</v>
      </c>
      <c r="M11" s="926">
        <v>43373</v>
      </c>
      <c r="N11" s="926"/>
      <c r="O11" s="926">
        <v>43125</v>
      </c>
      <c r="P11" s="926">
        <v>43126</v>
      </c>
      <c r="Q11" s="926">
        <v>43373</v>
      </c>
      <c r="R11" s="392" t="s">
        <v>22</v>
      </c>
      <c r="S11" s="392">
        <v>3018</v>
      </c>
      <c r="T11" s="926">
        <v>43124</v>
      </c>
      <c r="U11" s="392" t="s">
        <v>542</v>
      </c>
      <c r="V11" s="392" t="s">
        <v>543</v>
      </c>
      <c r="W11" s="392">
        <v>2918</v>
      </c>
      <c r="X11" s="926">
        <v>43126</v>
      </c>
      <c r="Y11" s="392" t="s">
        <v>1139</v>
      </c>
    </row>
    <row r="12" spans="1:25" ht="63.75" x14ac:dyDescent="0.25">
      <c r="A12" s="386">
        <v>11</v>
      </c>
      <c r="B12" s="696">
        <v>1</v>
      </c>
      <c r="C12" s="384" t="s">
        <v>132</v>
      </c>
      <c r="D12" s="383" t="s">
        <v>18</v>
      </c>
      <c r="E12" s="385" t="s">
        <v>1354</v>
      </c>
      <c r="F12" s="383" t="s">
        <v>1243</v>
      </c>
      <c r="G12" s="386">
        <v>900559701</v>
      </c>
      <c r="H12" s="386">
        <v>1</v>
      </c>
      <c r="I12" s="489" t="s">
        <v>1244</v>
      </c>
      <c r="J12" s="392">
        <v>7560050</v>
      </c>
      <c r="K12" s="654">
        <v>6096000</v>
      </c>
      <c r="L12" s="654">
        <v>3048000</v>
      </c>
      <c r="M12" s="1008">
        <v>43404</v>
      </c>
      <c r="N12" s="926"/>
      <c r="O12" s="926">
        <v>43126</v>
      </c>
      <c r="P12" s="926">
        <v>43132</v>
      </c>
      <c r="Q12" s="926">
        <v>43312</v>
      </c>
      <c r="R12" s="392" t="s">
        <v>22</v>
      </c>
      <c r="S12" s="392">
        <v>3318</v>
      </c>
      <c r="T12" s="926">
        <v>43125</v>
      </c>
      <c r="U12" s="392" t="s">
        <v>751</v>
      </c>
      <c r="V12" s="392" t="s">
        <v>752</v>
      </c>
      <c r="W12" s="392">
        <v>3018</v>
      </c>
      <c r="X12" s="926">
        <v>43126</v>
      </c>
      <c r="Y12" s="392" t="s">
        <v>1139</v>
      </c>
    </row>
    <row r="13" spans="1:25" ht="143.25" x14ac:dyDescent="0.25">
      <c r="A13" s="386">
        <v>12</v>
      </c>
      <c r="B13" s="696">
        <v>10</v>
      </c>
      <c r="C13" s="384" t="s">
        <v>203</v>
      </c>
      <c r="D13" s="383" t="s">
        <v>69</v>
      </c>
      <c r="E13" s="385" t="s">
        <v>1539</v>
      </c>
      <c r="F13" s="383" t="s">
        <v>1540</v>
      </c>
      <c r="G13" s="386">
        <v>860032347</v>
      </c>
      <c r="H13" s="386">
        <v>8</v>
      </c>
      <c r="I13" s="489" t="s">
        <v>1541</v>
      </c>
      <c r="J13" s="392">
        <v>7562626</v>
      </c>
      <c r="K13" s="654">
        <v>14664082</v>
      </c>
      <c r="L13" s="654">
        <v>0</v>
      </c>
      <c r="M13" s="926">
        <v>43465</v>
      </c>
      <c r="N13" s="926"/>
      <c r="O13" s="926">
        <v>43130</v>
      </c>
      <c r="P13" s="926">
        <v>43131</v>
      </c>
      <c r="Q13" s="926">
        <v>43465</v>
      </c>
      <c r="R13" s="392" t="s">
        <v>1542</v>
      </c>
      <c r="S13" s="392">
        <v>1018</v>
      </c>
      <c r="T13" s="926">
        <v>43111</v>
      </c>
      <c r="U13" s="392" t="s">
        <v>529</v>
      </c>
      <c r="V13" s="392" t="s">
        <v>530</v>
      </c>
      <c r="W13" s="392">
        <v>5818</v>
      </c>
      <c r="X13" s="926">
        <v>43130</v>
      </c>
      <c r="Y13" s="927" t="s">
        <v>1157</v>
      </c>
    </row>
    <row r="14" spans="1:25" ht="114.75" x14ac:dyDescent="0.25">
      <c r="A14" s="504">
        <v>13</v>
      </c>
      <c r="B14" s="696">
        <v>11</v>
      </c>
      <c r="C14" s="502" t="s">
        <v>203</v>
      </c>
      <c r="D14" s="501" t="s">
        <v>545</v>
      </c>
      <c r="E14" s="503" t="s">
        <v>1339</v>
      </c>
      <c r="F14" s="503" t="s">
        <v>1543</v>
      </c>
      <c r="G14" s="510">
        <v>900889896</v>
      </c>
      <c r="H14" s="510">
        <v>2</v>
      </c>
      <c r="I14" s="510"/>
      <c r="J14" s="510"/>
      <c r="K14" s="652">
        <v>125300000</v>
      </c>
      <c r="L14" s="1088" t="s">
        <v>1544</v>
      </c>
      <c r="M14" s="509">
        <v>43359</v>
      </c>
      <c r="N14" s="509">
        <v>43450</v>
      </c>
      <c r="O14" s="1009">
        <v>43132</v>
      </c>
      <c r="P14" s="509">
        <v>43133</v>
      </c>
      <c r="Q14" s="595">
        <v>43450</v>
      </c>
      <c r="R14" s="510" t="s">
        <v>22</v>
      </c>
      <c r="S14" s="510">
        <v>3418</v>
      </c>
      <c r="T14" s="509">
        <v>43131</v>
      </c>
      <c r="U14" s="510" t="s">
        <v>1342</v>
      </c>
      <c r="V14" s="506" t="s">
        <v>1545</v>
      </c>
      <c r="W14" s="510">
        <v>6018</v>
      </c>
      <c r="X14" s="509">
        <v>43133</v>
      </c>
      <c r="Y14" s="1010" t="s">
        <v>1157</v>
      </c>
    </row>
    <row r="15" spans="1:25" ht="64.5" x14ac:dyDescent="0.25">
      <c r="A15" s="504">
        <v>14</v>
      </c>
      <c r="B15" s="696">
        <v>12</v>
      </c>
      <c r="C15" s="502" t="s">
        <v>203</v>
      </c>
      <c r="D15" s="501" t="s">
        <v>69</v>
      </c>
      <c r="E15" s="503" t="s">
        <v>1356</v>
      </c>
      <c r="F15" s="501" t="s">
        <v>1032</v>
      </c>
      <c r="G15" s="504">
        <v>900542932</v>
      </c>
      <c r="H15" s="504">
        <v>1</v>
      </c>
      <c r="I15" s="505" t="s">
        <v>1033</v>
      </c>
      <c r="J15" s="504">
        <v>3114381</v>
      </c>
      <c r="K15" s="652">
        <v>5191634</v>
      </c>
      <c r="L15" s="664">
        <v>0</v>
      </c>
      <c r="M15" s="509">
        <v>43465</v>
      </c>
      <c r="N15" s="510"/>
      <c r="O15" s="509">
        <v>43151</v>
      </c>
      <c r="P15" s="509">
        <v>43158</v>
      </c>
      <c r="Q15" s="509">
        <v>43465</v>
      </c>
      <c r="R15" s="506" t="s">
        <v>1546</v>
      </c>
      <c r="S15" s="510">
        <v>1518</v>
      </c>
      <c r="T15" s="509">
        <v>43116</v>
      </c>
      <c r="U15" s="510" t="s">
        <v>1035</v>
      </c>
      <c r="V15" s="506" t="s">
        <v>1360</v>
      </c>
      <c r="W15" s="510">
        <v>7518</v>
      </c>
      <c r="X15" s="509">
        <v>43151</v>
      </c>
      <c r="Y15" s="506" t="s">
        <v>1139</v>
      </c>
    </row>
    <row r="16" spans="1:25" ht="102" x14ac:dyDescent="0.25">
      <c r="A16" s="531">
        <v>15</v>
      </c>
      <c r="B16" s="696">
        <v>13</v>
      </c>
      <c r="C16" s="529" t="s">
        <v>203</v>
      </c>
      <c r="D16" s="528" t="s">
        <v>69</v>
      </c>
      <c r="E16" s="530" t="s">
        <v>1179</v>
      </c>
      <c r="F16" s="528" t="s">
        <v>1547</v>
      </c>
      <c r="G16" s="531">
        <v>900304743</v>
      </c>
      <c r="H16" s="535">
        <v>4</v>
      </c>
      <c r="I16" s="535"/>
      <c r="J16" s="535"/>
      <c r="K16" s="653">
        <v>21334750</v>
      </c>
      <c r="L16" s="655">
        <v>0</v>
      </c>
      <c r="M16" s="548">
        <v>43465</v>
      </c>
      <c r="N16" s="535"/>
      <c r="O16" s="548">
        <v>43160</v>
      </c>
      <c r="P16" s="548">
        <v>43164</v>
      </c>
      <c r="Q16" s="548">
        <v>43465</v>
      </c>
      <c r="R16" s="533" t="s">
        <v>1548</v>
      </c>
      <c r="S16" s="535">
        <v>1118</v>
      </c>
      <c r="T16" s="548">
        <v>43405</v>
      </c>
      <c r="U16" s="535" t="s">
        <v>563</v>
      </c>
      <c r="V16" s="533" t="s">
        <v>564</v>
      </c>
      <c r="W16" s="535">
        <v>10218</v>
      </c>
      <c r="X16" s="548">
        <v>43160</v>
      </c>
      <c r="Y16" s="995" t="s">
        <v>1157</v>
      </c>
    </row>
    <row r="17" spans="1:25" ht="63.75" x14ac:dyDescent="0.25">
      <c r="A17" s="531">
        <v>16</v>
      </c>
      <c r="B17" s="696">
        <v>14</v>
      </c>
      <c r="C17" s="529" t="s">
        <v>203</v>
      </c>
      <c r="D17" s="528" t="s">
        <v>545</v>
      </c>
      <c r="E17" s="530" t="s">
        <v>1549</v>
      </c>
      <c r="F17" s="528" t="s">
        <v>146</v>
      </c>
      <c r="G17" s="531">
        <v>899999115</v>
      </c>
      <c r="H17" s="531">
        <v>8</v>
      </c>
      <c r="I17" s="532" t="s">
        <v>1382</v>
      </c>
      <c r="J17" s="533">
        <v>6579482</v>
      </c>
      <c r="K17" s="653">
        <v>4500342</v>
      </c>
      <c r="L17" s="655">
        <v>2000152</v>
      </c>
      <c r="M17" s="548">
        <v>43465</v>
      </c>
      <c r="N17" s="535"/>
      <c r="O17" s="548">
        <v>43165</v>
      </c>
      <c r="P17" s="548">
        <v>43187</v>
      </c>
      <c r="Q17" s="548">
        <v>43465</v>
      </c>
      <c r="R17" s="535" t="s">
        <v>22</v>
      </c>
      <c r="S17" s="533">
        <v>5318</v>
      </c>
      <c r="T17" s="998">
        <v>43164</v>
      </c>
      <c r="U17" s="533" t="s">
        <v>1020</v>
      </c>
      <c r="V17" s="533" t="s">
        <v>1550</v>
      </c>
      <c r="W17" s="533">
        <v>10618</v>
      </c>
      <c r="X17" s="998">
        <v>43165</v>
      </c>
      <c r="Y17" s="533" t="s">
        <v>213</v>
      </c>
    </row>
    <row r="18" spans="1:25" ht="63.75" x14ac:dyDescent="0.25">
      <c r="A18" s="531">
        <v>17</v>
      </c>
      <c r="B18" s="696">
        <v>1</v>
      </c>
      <c r="C18" s="529" t="s">
        <v>68</v>
      </c>
      <c r="D18" s="528" t="s">
        <v>545</v>
      </c>
      <c r="E18" s="530" t="s">
        <v>1551</v>
      </c>
      <c r="F18" s="534" t="s">
        <v>257</v>
      </c>
      <c r="G18" s="534">
        <v>800058607</v>
      </c>
      <c r="H18" s="534">
        <v>2</v>
      </c>
      <c r="I18" s="534" t="s">
        <v>1132</v>
      </c>
      <c r="J18" s="535">
        <v>5462727</v>
      </c>
      <c r="K18" s="653">
        <v>2977222</v>
      </c>
      <c r="L18" s="655">
        <v>0</v>
      </c>
      <c r="M18" s="548">
        <v>43465</v>
      </c>
      <c r="N18" s="535"/>
      <c r="O18" s="548">
        <v>43165</v>
      </c>
      <c r="P18" s="548">
        <v>43166</v>
      </c>
      <c r="Q18" s="548">
        <v>43465</v>
      </c>
      <c r="R18" s="535" t="s">
        <v>22</v>
      </c>
      <c r="S18" s="533">
        <v>5218</v>
      </c>
      <c r="T18" s="998">
        <v>43161</v>
      </c>
      <c r="U18" s="533" t="s">
        <v>692</v>
      </c>
      <c r="V18" s="533" t="s">
        <v>693</v>
      </c>
      <c r="W18" s="533">
        <v>10518</v>
      </c>
      <c r="X18" s="998">
        <v>43165</v>
      </c>
      <c r="Y18" s="533" t="s">
        <v>213</v>
      </c>
    </row>
    <row r="19" spans="1:25" ht="63.75" x14ac:dyDescent="0.25">
      <c r="A19" s="531">
        <v>18</v>
      </c>
      <c r="B19" s="696">
        <v>15</v>
      </c>
      <c r="C19" s="529" t="s">
        <v>203</v>
      </c>
      <c r="D19" s="528" t="s">
        <v>545</v>
      </c>
      <c r="E19" s="530" t="s">
        <v>640</v>
      </c>
      <c r="F19" s="534" t="s">
        <v>1383</v>
      </c>
      <c r="G19" s="534">
        <v>901030557</v>
      </c>
      <c r="H19" s="534">
        <v>7</v>
      </c>
      <c r="I19" s="534" t="s">
        <v>1384</v>
      </c>
      <c r="J19" s="535">
        <v>3002290</v>
      </c>
      <c r="K19" s="655">
        <v>47408192</v>
      </c>
      <c r="L19" s="655">
        <v>21070307</v>
      </c>
      <c r="M19" s="548">
        <v>43465</v>
      </c>
      <c r="N19" s="535"/>
      <c r="O19" s="548">
        <v>43172</v>
      </c>
      <c r="P19" s="548">
        <v>43192</v>
      </c>
      <c r="Q19" s="548">
        <v>43465</v>
      </c>
      <c r="R19" s="535" t="s">
        <v>22</v>
      </c>
      <c r="S19" s="533">
        <v>5518</v>
      </c>
      <c r="T19" s="998">
        <v>43171</v>
      </c>
      <c r="U19" s="533" t="s">
        <v>1552</v>
      </c>
      <c r="V19" s="533" t="s">
        <v>556</v>
      </c>
      <c r="W19" s="533">
        <v>11018</v>
      </c>
      <c r="X19" s="998">
        <v>43172</v>
      </c>
      <c r="Y19" s="533" t="s">
        <v>1139</v>
      </c>
    </row>
    <row r="20" spans="1:25" ht="63.75" x14ac:dyDescent="0.25">
      <c r="A20" s="396">
        <v>19</v>
      </c>
      <c r="B20" s="696">
        <v>2</v>
      </c>
      <c r="C20" s="394" t="s">
        <v>100</v>
      </c>
      <c r="D20" s="393" t="s">
        <v>545</v>
      </c>
      <c r="E20" s="395" t="s">
        <v>1553</v>
      </c>
      <c r="F20" s="656" t="s">
        <v>312</v>
      </c>
      <c r="G20" s="657">
        <v>86002674</v>
      </c>
      <c r="H20" s="657">
        <v>5</v>
      </c>
      <c r="I20" s="657" t="s">
        <v>1554</v>
      </c>
      <c r="J20" s="657">
        <v>2848626</v>
      </c>
      <c r="K20" s="658">
        <v>8471654</v>
      </c>
      <c r="L20" s="658">
        <v>4200938</v>
      </c>
      <c r="M20" s="659">
        <v>43465</v>
      </c>
      <c r="N20" s="657"/>
      <c r="O20" s="659">
        <v>43194</v>
      </c>
      <c r="P20" s="659">
        <v>43199</v>
      </c>
      <c r="Q20" s="659">
        <v>43465</v>
      </c>
      <c r="R20" s="657" t="s">
        <v>22</v>
      </c>
      <c r="S20" s="657">
        <v>5918</v>
      </c>
      <c r="T20" s="659">
        <v>43194</v>
      </c>
      <c r="U20" s="657" t="s">
        <v>625</v>
      </c>
      <c r="V20" s="656" t="s">
        <v>1418</v>
      </c>
      <c r="W20" s="657">
        <v>15618</v>
      </c>
      <c r="X20" s="659">
        <v>43194</v>
      </c>
      <c r="Y20" s="401" t="s">
        <v>1139</v>
      </c>
    </row>
    <row r="21" spans="1:25" ht="165" x14ac:dyDescent="0.25">
      <c r="A21" s="396">
        <v>20</v>
      </c>
      <c r="B21" s="696">
        <v>2</v>
      </c>
      <c r="C21" s="394" t="s">
        <v>68</v>
      </c>
      <c r="D21" s="393" t="s">
        <v>545</v>
      </c>
      <c r="E21" s="395" t="s">
        <v>1555</v>
      </c>
      <c r="F21" s="656" t="s">
        <v>1373</v>
      </c>
      <c r="G21" s="657">
        <v>830119276</v>
      </c>
      <c r="H21" s="657">
        <v>1</v>
      </c>
      <c r="I21" s="656" t="s">
        <v>1374</v>
      </c>
      <c r="J21" s="657">
        <v>8985375</v>
      </c>
      <c r="K21" s="658">
        <v>631061</v>
      </c>
      <c r="L21" s="658">
        <v>0</v>
      </c>
      <c r="M21" s="659">
        <v>43220</v>
      </c>
      <c r="N21" s="659">
        <v>43250</v>
      </c>
      <c r="O21" s="659">
        <v>43209</v>
      </c>
      <c r="P21" s="659">
        <v>43210</v>
      </c>
      <c r="Q21" s="659">
        <v>43250</v>
      </c>
      <c r="R21" s="657" t="s">
        <v>22</v>
      </c>
      <c r="S21" s="657">
        <v>6518</v>
      </c>
      <c r="T21" s="659">
        <v>43209</v>
      </c>
      <c r="U21" s="657" t="s">
        <v>668</v>
      </c>
      <c r="V21" s="656" t="s">
        <v>669</v>
      </c>
      <c r="W21" s="657">
        <v>16218</v>
      </c>
      <c r="X21" s="659">
        <v>43210</v>
      </c>
      <c r="Y21" s="401" t="s">
        <v>1157</v>
      </c>
    </row>
    <row r="22" spans="1:25" ht="63.75" x14ac:dyDescent="0.25">
      <c r="A22" s="396">
        <v>21</v>
      </c>
      <c r="B22" s="696">
        <v>3</v>
      </c>
      <c r="C22" s="394" t="s">
        <v>68</v>
      </c>
      <c r="D22" s="393" t="s">
        <v>545</v>
      </c>
      <c r="E22" s="395" t="s">
        <v>1556</v>
      </c>
      <c r="F22" s="656" t="s">
        <v>1557</v>
      </c>
      <c r="G22" s="657">
        <v>28873618</v>
      </c>
      <c r="H22" s="657"/>
      <c r="I22" s="656" t="s">
        <v>1558</v>
      </c>
      <c r="J22" s="657">
        <v>3175182947</v>
      </c>
      <c r="K22" s="658">
        <v>234020</v>
      </c>
      <c r="L22" s="658">
        <v>0</v>
      </c>
      <c r="M22" s="659">
        <v>43220</v>
      </c>
      <c r="N22" s="659">
        <v>43250</v>
      </c>
      <c r="O22" s="659">
        <v>43209</v>
      </c>
      <c r="P22" s="659">
        <v>43210</v>
      </c>
      <c r="Q22" s="659">
        <v>43250</v>
      </c>
      <c r="R22" s="657" t="s">
        <v>22</v>
      </c>
      <c r="S22" s="657">
        <v>6618</v>
      </c>
      <c r="T22" s="659">
        <v>43209</v>
      </c>
      <c r="U22" s="657" t="s">
        <v>668</v>
      </c>
      <c r="V22" s="656" t="s">
        <v>669</v>
      </c>
      <c r="W22" s="657">
        <v>16318</v>
      </c>
      <c r="X22" s="659">
        <v>43210</v>
      </c>
      <c r="Y22" s="401" t="s">
        <v>1157</v>
      </c>
    </row>
    <row r="23" spans="1:25" ht="63.75" x14ac:dyDescent="0.25">
      <c r="A23" s="396">
        <v>22</v>
      </c>
      <c r="B23" s="696">
        <v>4</v>
      </c>
      <c r="C23" s="394" t="s">
        <v>68</v>
      </c>
      <c r="D23" s="393" t="s">
        <v>545</v>
      </c>
      <c r="E23" s="395" t="s">
        <v>1559</v>
      </c>
      <c r="F23" s="656" t="s">
        <v>1379</v>
      </c>
      <c r="G23" s="657">
        <v>900475452</v>
      </c>
      <c r="H23" s="657">
        <v>9</v>
      </c>
      <c r="I23" s="656" t="s">
        <v>1380</v>
      </c>
      <c r="J23" s="657">
        <v>4752939</v>
      </c>
      <c r="K23" s="658">
        <v>202960</v>
      </c>
      <c r="L23" s="658">
        <v>0</v>
      </c>
      <c r="M23" s="659">
        <v>43220</v>
      </c>
      <c r="N23" s="659">
        <v>43250</v>
      </c>
      <c r="O23" s="659">
        <v>43209</v>
      </c>
      <c r="P23" s="659">
        <v>43210</v>
      </c>
      <c r="Q23" s="659">
        <v>43250</v>
      </c>
      <c r="R23" s="657" t="s">
        <v>22</v>
      </c>
      <c r="S23" s="657">
        <v>6418</v>
      </c>
      <c r="T23" s="659">
        <v>43209</v>
      </c>
      <c r="U23" s="657" t="s">
        <v>668</v>
      </c>
      <c r="V23" s="656" t="s">
        <v>669</v>
      </c>
      <c r="W23" s="657">
        <v>16418</v>
      </c>
      <c r="X23" s="659">
        <v>43210</v>
      </c>
      <c r="Y23" s="401" t="s">
        <v>1157</v>
      </c>
    </row>
    <row r="24" spans="1:25" ht="63.75" x14ac:dyDescent="0.25">
      <c r="A24" s="396">
        <v>23</v>
      </c>
      <c r="B24" s="696">
        <v>5</v>
      </c>
      <c r="C24" s="394" t="s">
        <v>68</v>
      </c>
      <c r="D24" s="393" t="s">
        <v>545</v>
      </c>
      <c r="E24" s="395" t="s">
        <v>1560</v>
      </c>
      <c r="F24" s="656" t="s">
        <v>1561</v>
      </c>
      <c r="G24" s="657">
        <v>901031856</v>
      </c>
      <c r="H24" s="657">
        <v>9</v>
      </c>
      <c r="I24" s="656" t="s">
        <v>1562</v>
      </c>
      <c r="J24" s="657">
        <v>31673090206</v>
      </c>
      <c r="K24" s="658">
        <v>80920</v>
      </c>
      <c r="L24" s="658">
        <v>0</v>
      </c>
      <c r="M24" s="659">
        <v>43220</v>
      </c>
      <c r="N24" s="659">
        <v>43250</v>
      </c>
      <c r="O24" s="659">
        <v>43209</v>
      </c>
      <c r="P24" s="659">
        <v>43210</v>
      </c>
      <c r="Q24" s="659">
        <v>43250</v>
      </c>
      <c r="R24" s="657" t="s">
        <v>22</v>
      </c>
      <c r="S24" s="657">
        <v>6718</v>
      </c>
      <c r="T24" s="659">
        <v>43209</v>
      </c>
      <c r="U24" s="657" t="s">
        <v>668</v>
      </c>
      <c r="V24" s="656" t="s">
        <v>669</v>
      </c>
      <c r="W24" s="657">
        <v>16518</v>
      </c>
      <c r="X24" s="659">
        <v>43210</v>
      </c>
      <c r="Y24" s="401" t="s">
        <v>1157</v>
      </c>
    </row>
    <row r="25" spans="1:25" ht="63.75" x14ac:dyDescent="0.25">
      <c r="A25" s="396">
        <v>24</v>
      </c>
      <c r="B25" s="696">
        <v>1</v>
      </c>
      <c r="C25" s="394" t="s">
        <v>189</v>
      </c>
      <c r="D25" s="393" t="s">
        <v>545</v>
      </c>
      <c r="E25" s="395" t="s">
        <v>609</v>
      </c>
      <c r="F25" s="656" t="s">
        <v>1148</v>
      </c>
      <c r="G25" s="657">
        <v>860002400</v>
      </c>
      <c r="H25" s="657">
        <v>2</v>
      </c>
      <c r="I25" s="656" t="s">
        <v>1149</v>
      </c>
      <c r="J25" s="656" t="s">
        <v>1150</v>
      </c>
      <c r="K25" s="658">
        <v>1417568</v>
      </c>
      <c r="L25" s="658">
        <v>0</v>
      </c>
      <c r="M25" s="659">
        <v>43630</v>
      </c>
      <c r="N25" s="657"/>
      <c r="O25" s="659">
        <v>43216</v>
      </c>
      <c r="P25" s="659">
        <v>43232</v>
      </c>
      <c r="Q25" s="659">
        <v>43630</v>
      </c>
      <c r="R25" s="657" t="s">
        <v>22</v>
      </c>
      <c r="S25" s="657">
        <v>7118</v>
      </c>
      <c r="T25" s="659">
        <v>43215</v>
      </c>
      <c r="U25" s="657" t="s">
        <v>607</v>
      </c>
      <c r="V25" s="656" t="s">
        <v>608</v>
      </c>
      <c r="W25" s="657">
        <v>23618</v>
      </c>
      <c r="X25" s="659">
        <v>43216</v>
      </c>
      <c r="Y25" s="401" t="s">
        <v>1139</v>
      </c>
    </row>
    <row r="26" spans="1:25" ht="165" customHeight="1" x14ac:dyDescent="0.25">
      <c r="A26" s="396">
        <v>25</v>
      </c>
      <c r="B26" s="696">
        <v>16</v>
      </c>
      <c r="C26" s="394" t="s">
        <v>203</v>
      </c>
      <c r="D26" s="393" t="s">
        <v>1395</v>
      </c>
      <c r="E26" s="395" t="s">
        <v>1563</v>
      </c>
      <c r="F26" s="656" t="s">
        <v>1274</v>
      </c>
      <c r="G26" s="657">
        <v>900663951</v>
      </c>
      <c r="H26" s="657">
        <v>9</v>
      </c>
      <c r="I26" s="656" t="s">
        <v>1275</v>
      </c>
      <c r="J26" s="657">
        <v>7021332</v>
      </c>
      <c r="K26" s="658">
        <v>78000000</v>
      </c>
      <c r="L26" s="658">
        <v>1555782</v>
      </c>
      <c r="M26" s="659">
        <v>43465</v>
      </c>
      <c r="N26" s="657"/>
      <c r="O26" s="659">
        <v>43216</v>
      </c>
      <c r="P26" s="659">
        <v>43217</v>
      </c>
      <c r="Q26" s="659">
        <v>43465</v>
      </c>
      <c r="R26" s="401" t="s">
        <v>1564</v>
      </c>
      <c r="S26" s="657">
        <v>5118</v>
      </c>
      <c r="T26" s="659">
        <v>43161</v>
      </c>
      <c r="U26" s="657" t="s">
        <v>1565</v>
      </c>
      <c r="V26" s="656" t="s">
        <v>1566</v>
      </c>
      <c r="W26" s="657">
        <v>23818</v>
      </c>
      <c r="X26" s="659">
        <v>43216</v>
      </c>
      <c r="Y26" s="401" t="s">
        <v>1400</v>
      </c>
    </row>
    <row r="27" spans="1:25" ht="127.5" customHeight="1" x14ac:dyDescent="0.25">
      <c r="A27" s="531">
        <v>26</v>
      </c>
      <c r="B27" s="696">
        <v>2</v>
      </c>
      <c r="C27" s="529" t="s">
        <v>189</v>
      </c>
      <c r="D27" s="528" t="s">
        <v>545</v>
      </c>
      <c r="E27" s="530" t="s">
        <v>1385</v>
      </c>
      <c r="F27" s="534" t="s">
        <v>1148</v>
      </c>
      <c r="G27" s="535">
        <v>860002400</v>
      </c>
      <c r="H27" s="535">
        <v>2</v>
      </c>
      <c r="I27" s="534" t="s">
        <v>1149</v>
      </c>
      <c r="J27" s="534" t="s">
        <v>1150</v>
      </c>
      <c r="K27" s="655">
        <v>2218169</v>
      </c>
      <c r="L27" s="655">
        <v>0</v>
      </c>
      <c r="M27" s="548">
        <v>43617</v>
      </c>
      <c r="N27" s="535"/>
      <c r="O27" s="548">
        <v>43243</v>
      </c>
      <c r="P27" s="548">
        <v>43252</v>
      </c>
      <c r="Q27" s="548">
        <v>43617</v>
      </c>
      <c r="R27" s="535" t="s">
        <v>22</v>
      </c>
      <c r="S27" s="535">
        <v>8318</v>
      </c>
      <c r="T27" s="548">
        <v>43243</v>
      </c>
      <c r="U27" s="535" t="s">
        <v>607</v>
      </c>
      <c r="V27" s="534" t="s">
        <v>608</v>
      </c>
      <c r="W27" s="535">
        <v>26318</v>
      </c>
      <c r="X27" s="548">
        <v>43244</v>
      </c>
      <c r="Y27" s="533" t="s">
        <v>1139</v>
      </c>
    </row>
    <row r="28" spans="1:25" ht="89.25" customHeight="1" x14ac:dyDescent="0.25">
      <c r="A28" s="531">
        <v>27</v>
      </c>
      <c r="B28" s="696">
        <v>6</v>
      </c>
      <c r="C28" s="529" t="s">
        <v>68</v>
      </c>
      <c r="D28" s="528" t="s">
        <v>1022</v>
      </c>
      <c r="E28" s="530" t="s">
        <v>1567</v>
      </c>
      <c r="F28" s="528" t="s">
        <v>1405</v>
      </c>
      <c r="G28" s="995">
        <v>830037946</v>
      </c>
      <c r="H28" s="995">
        <v>3</v>
      </c>
      <c r="I28" s="995" t="s">
        <v>1406</v>
      </c>
      <c r="J28" s="995">
        <v>4880529</v>
      </c>
      <c r="K28" s="655">
        <v>8151500</v>
      </c>
      <c r="L28" s="655">
        <v>0</v>
      </c>
      <c r="M28" s="548">
        <v>43281</v>
      </c>
      <c r="N28" s="535"/>
      <c r="O28" s="548">
        <v>43245</v>
      </c>
      <c r="P28" s="548">
        <v>43250</v>
      </c>
      <c r="Q28" s="548">
        <v>43280</v>
      </c>
      <c r="R28" s="535" t="s">
        <v>22</v>
      </c>
      <c r="S28" s="535">
        <v>8718</v>
      </c>
      <c r="T28" s="548">
        <v>43245</v>
      </c>
      <c r="U28" s="535" t="s">
        <v>577</v>
      </c>
      <c r="V28" s="534" t="s">
        <v>578</v>
      </c>
      <c r="W28" s="535">
        <v>29118</v>
      </c>
      <c r="X28" s="548">
        <v>43248</v>
      </c>
      <c r="Y28" s="533" t="s">
        <v>213</v>
      </c>
    </row>
    <row r="29" spans="1:25" ht="165.75" customHeight="1" x14ac:dyDescent="0.25">
      <c r="A29" s="766">
        <v>28</v>
      </c>
      <c r="B29" s="696">
        <v>7</v>
      </c>
      <c r="C29" s="764" t="s">
        <v>68</v>
      </c>
      <c r="D29" s="763" t="s">
        <v>69</v>
      </c>
      <c r="E29" s="765" t="s">
        <v>1568</v>
      </c>
      <c r="F29" s="763" t="s">
        <v>1569</v>
      </c>
      <c r="G29" s="952">
        <v>900204272</v>
      </c>
      <c r="H29" s="952">
        <v>8</v>
      </c>
      <c r="I29" s="952" t="s">
        <v>1570</v>
      </c>
      <c r="J29" s="952" t="s">
        <v>1571</v>
      </c>
      <c r="K29" s="661">
        <v>1703120</v>
      </c>
      <c r="L29" s="661">
        <v>0</v>
      </c>
      <c r="M29" s="773">
        <v>43288</v>
      </c>
      <c r="N29" s="772"/>
      <c r="O29" s="773">
        <v>43257</v>
      </c>
      <c r="P29" s="773">
        <v>43258</v>
      </c>
      <c r="Q29" s="773">
        <v>43288</v>
      </c>
      <c r="R29" s="768" t="s">
        <v>1572</v>
      </c>
      <c r="S29" s="772">
        <v>6918</v>
      </c>
      <c r="T29" s="773">
        <v>43210</v>
      </c>
      <c r="U29" s="772" t="s">
        <v>597</v>
      </c>
      <c r="V29" s="660" t="s">
        <v>598</v>
      </c>
      <c r="W29" s="772">
        <v>29718</v>
      </c>
      <c r="X29" s="773">
        <v>43258</v>
      </c>
      <c r="Y29" s="952" t="s">
        <v>404</v>
      </c>
    </row>
    <row r="30" spans="1:25" ht="177" customHeight="1" x14ac:dyDescent="0.25">
      <c r="A30" s="766">
        <v>29</v>
      </c>
      <c r="B30" s="696">
        <v>17</v>
      </c>
      <c r="C30" s="764" t="s">
        <v>203</v>
      </c>
      <c r="D30" s="763" t="s">
        <v>69</v>
      </c>
      <c r="E30" s="765" t="s">
        <v>1573</v>
      </c>
      <c r="F30" s="763" t="s">
        <v>1574</v>
      </c>
      <c r="G30" s="952">
        <v>900808522</v>
      </c>
      <c r="H30" s="952">
        <v>7</v>
      </c>
      <c r="I30" s="952" t="s">
        <v>1575</v>
      </c>
      <c r="J30" s="952">
        <v>3007855651</v>
      </c>
      <c r="K30" s="661">
        <v>17000000</v>
      </c>
      <c r="L30" s="661">
        <v>0</v>
      </c>
      <c r="M30" s="773">
        <v>43462</v>
      </c>
      <c r="N30" s="772"/>
      <c r="O30" s="773">
        <v>43276</v>
      </c>
      <c r="P30" s="773">
        <v>43279</v>
      </c>
      <c r="Q30" s="773">
        <v>43462</v>
      </c>
      <c r="R30" s="768" t="s">
        <v>1576</v>
      </c>
      <c r="S30" s="772">
        <v>8418</v>
      </c>
      <c r="T30" s="773">
        <v>43243</v>
      </c>
      <c r="U30" s="772" t="s">
        <v>563</v>
      </c>
      <c r="V30" s="660" t="s">
        <v>564</v>
      </c>
      <c r="W30" s="772">
        <v>30618</v>
      </c>
      <c r="X30" s="773">
        <v>43276</v>
      </c>
      <c r="Y30" s="952" t="s">
        <v>1157</v>
      </c>
    </row>
    <row r="31" spans="1:25" ht="169.5" customHeight="1" x14ac:dyDescent="0.25">
      <c r="A31" s="766">
        <v>30</v>
      </c>
      <c r="B31" s="1011">
        <v>2</v>
      </c>
      <c r="C31" s="764" t="s">
        <v>132</v>
      </c>
      <c r="D31" s="763" t="s">
        <v>18</v>
      </c>
      <c r="E31" s="765" t="s">
        <v>1577</v>
      </c>
      <c r="F31" s="763" t="s">
        <v>135</v>
      </c>
      <c r="G31" s="952">
        <v>860033419</v>
      </c>
      <c r="H31" s="952">
        <v>4</v>
      </c>
      <c r="I31" s="952" t="s">
        <v>999</v>
      </c>
      <c r="J31" s="952">
        <v>5935580</v>
      </c>
      <c r="K31" s="661">
        <v>460853030</v>
      </c>
      <c r="L31" s="661">
        <v>343864297</v>
      </c>
      <c r="M31" s="773">
        <v>43434</v>
      </c>
      <c r="N31" s="773">
        <v>44301</v>
      </c>
      <c r="O31" s="773">
        <v>43276</v>
      </c>
      <c r="P31" s="773">
        <v>43282</v>
      </c>
      <c r="Q31" s="595">
        <v>44196</v>
      </c>
      <c r="R31" s="768" t="s">
        <v>1578</v>
      </c>
      <c r="S31" s="772">
        <v>9618</v>
      </c>
      <c r="T31" s="773">
        <v>43270</v>
      </c>
      <c r="U31" s="772" t="s">
        <v>542</v>
      </c>
      <c r="V31" s="660" t="s">
        <v>543</v>
      </c>
      <c r="W31" s="772">
        <v>30718</v>
      </c>
      <c r="X31" s="773">
        <v>43276</v>
      </c>
      <c r="Y31" s="952" t="s">
        <v>1139</v>
      </c>
    </row>
    <row r="32" spans="1:25" ht="63.75" x14ac:dyDescent="0.25">
      <c r="A32" s="766">
        <v>31</v>
      </c>
      <c r="B32" s="1012">
        <v>8</v>
      </c>
      <c r="C32" s="764" t="s">
        <v>68</v>
      </c>
      <c r="D32" s="763" t="s">
        <v>545</v>
      </c>
      <c r="E32" s="765" t="s">
        <v>1403</v>
      </c>
      <c r="F32" s="763" t="s">
        <v>1134</v>
      </c>
      <c r="G32" s="952">
        <v>800103052</v>
      </c>
      <c r="H32" s="952">
        <v>8</v>
      </c>
      <c r="I32" s="952" t="s">
        <v>867</v>
      </c>
      <c r="J32" s="952">
        <v>6517950</v>
      </c>
      <c r="K32" s="670">
        <v>39172400</v>
      </c>
      <c r="L32" s="670">
        <v>0</v>
      </c>
      <c r="M32" s="774">
        <v>43464</v>
      </c>
      <c r="N32" s="775"/>
      <c r="O32" s="774">
        <v>43277</v>
      </c>
      <c r="P32" s="774">
        <v>43280</v>
      </c>
      <c r="Q32" s="774">
        <v>43464</v>
      </c>
      <c r="R32" s="771" t="s">
        <v>22</v>
      </c>
      <c r="S32" s="662">
        <v>9918</v>
      </c>
      <c r="T32" s="774">
        <v>43272</v>
      </c>
      <c r="U32" s="662" t="s">
        <v>823</v>
      </c>
      <c r="V32" s="663" t="s">
        <v>1579</v>
      </c>
      <c r="W32" s="662">
        <v>33518</v>
      </c>
      <c r="X32" s="774">
        <v>43278</v>
      </c>
      <c r="Y32" s="771" t="s">
        <v>213</v>
      </c>
    </row>
    <row r="33" spans="1:25" ht="162" customHeight="1" x14ac:dyDescent="0.25">
      <c r="A33" s="665">
        <v>32</v>
      </c>
      <c r="B33" s="696">
        <v>3</v>
      </c>
      <c r="C33" s="1013" t="s">
        <v>100</v>
      </c>
      <c r="D33" s="684" t="s">
        <v>69</v>
      </c>
      <c r="E33" s="666" t="s">
        <v>1580</v>
      </c>
      <c r="F33" s="667" t="s">
        <v>312</v>
      </c>
      <c r="G33" s="668">
        <v>86002674</v>
      </c>
      <c r="H33" s="668">
        <v>5</v>
      </c>
      <c r="I33" s="667" t="s">
        <v>1554</v>
      </c>
      <c r="J33" s="668">
        <v>2848626</v>
      </c>
      <c r="K33" s="669">
        <v>7373121</v>
      </c>
      <c r="L33" s="669"/>
      <c r="M33" s="671">
        <v>43465</v>
      </c>
      <c r="N33" s="668"/>
      <c r="O33" s="671">
        <v>43299</v>
      </c>
      <c r="P33" s="671">
        <v>43305</v>
      </c>
      <c r="Q33" s="671">
        <v>43465</v>
      </c>
      <c r="R33" s="672" t="s">
        <v>1581</v>
      </c>
      <c r="S33" s="668">
        <v>10018</v>
      </c>
      <c r="T33" s="671">
        <v>43276</v>
      </c>
      <c r="U33" s="668" t="s">
        <v>625</v>
      </c>
      <c r="V33" s="667" t="s">
        <v>1418</v>
      </c>
      <c r="W33" s="668">
        <v>34318</v>
      </c>
      <c r="X33" s="671">
        <v>43300</v>
      </c>
      <c r="Y33" s="1014" t="s">
        <v>1139</v>
      </c>
    </row>
    <row r="34" spans="1:25" ht="51" x14ac:dyDescent="0.25">
      <c r="A34" s="665">
        <v>33</v>
      </c>
      <c r="B34" s="696">
        <v>9</v>
      </c>
      <c r="C34" s="1013" t="s">
        <v>68</v>
      </c>
      <c r="D34" s="684" t="s">
        <v>18</v>
      </c>
      <c r="E34" s="666" t="s">
        <v>1241</v>
      </c>
      <c r="F34" s="667" t="s">
        <v>656</v>
      </c>
      <c r="G34" s="668">
        <v>860001022</v>
      </c>
      <c r="H34" s="668">
        <v>7</v>
      </c>
      <c r="I34" s="667" t="s">
        <v>657</v>
      </c>
      <c r="J34" s="668">
        <v>2940100</v>
      </c>
      <c r="K34" s="669">
        <v>479000</v>
      </c>
      <c r="L34" s="669"/>
      <c r="M34" s="671" t="s">
        <v>148</v>
      </c>
      <c r="N34" s="668"/>
      <c r="O34" s="671">
        <v>43300</v>
      </c>
      <c r="P34" s="671">
        <v>43304</v>
      </c>
      <c r="Q34" s="671">
        <v>43669</v>
      </c>
      <c r="R34" s="672" t="s">
        <v>22</v>
      </c>
      <c r="S34" s="668">
        <v>10618</v>
      </c>
      <c r="T34" s="671">
        <v>43287</v>
      </c>
      <c r="U34" s="668" t="s">
        <v>658</v>
      </c>
      <c r="V34" s="667" t="s">
        <v>659</v>
      </c>
      <c r="W34" s="668">
        <v>34418</v>
      </c>
      <c r="X34" s="671">
        <v>43300</v>
      </c>
      <c r="Y34" s="1014" t="s">
        <v>1400</v>
      </c>
    </row>
    <row r="35" spans="1:25" ht="90" x14ac:dyDescent="0.25">
      <c r="A35" s="665">
        <v>34</v>
      </c>
      <c r="B35" s="696">
        <v>18</v>
      </c>
      <c r="C35" s="1013" t="s">
        <v>203</v>
      </c>
      <c r="D35" s="684" t="s">
        <v>18</v>
      </c>
      <c r="E35" s="666" t="s">
        <v>1582</v>
      </c>
      <c r="F35" s="667" t="s">
        <v>923</v>
      </c>
      <c r="G35" s="668">
        <v>860012336</v>
      </c>
      <c r="H35" s="668">
        <v>1</v>
      </c>
      <c r="I35" s="667" t="s">
        <v>924</v>
      </c>
      <c r="J35" s="668">
        <v>6382919</v>
      </c>
      <c r="K35" s="669">
        <v>3332000</v>
      </c>
      <c r="L35" s="669"/>
      <c r="M35" s="671">
        <v>43343</v>
      </c>
      <c r="N35" s="668"/>
      <c r="O35" s="671">
        <v>43308</v>
      </c>
      <c r="P35" s="671">
        <v>43325</v>
      </c>
      <c r="Q35" s="671">
        <v>43343</v>
      </c>
      <c r="R35" s="672" t="s">
        <v>22</v>
      </c>
      <c r="S35" s="668">
        <v>10118</v>
      </c>
      <c r="T35" s="671">
        <v>43276</v>
      </c>
      <c r="U35" s="668" t="s">
        <v>710</v>
      </c>
      <c r="V35" s="667" t="s">
        <v>711</v>
      </c>
      <c r="W35" s="668">
        <v>37318</v>
      </c>
      <c r="X35" s="671">
        <v>43311</v>
      </c>
      <c r="Y35" s="672" t="s">
        <v>1157</v>
      </c>
    </row>
    <row r="36" spans="1:25" ht="131.25" customHeight="1" x14ac:dyDescent="0.25">
      <c r="A36" s="665">
        <v>35</v>
      </c>
      <c r="B36" s="696">
        <v>19</v>
      </c>
      <c r="C36" s="1013" t="s">
        <v>203</v>
      </c>
      <c r="D36" s="684" t="s">
        <v>18</v>
      </c>
      <c r="E36" s="666" t="s">
        <v>1583</v>
      </c>
      <c r="F36" s="667" t="s">
        <v>772</v>
      </c>
      <c r="G36" s="668">
        <v>804002893</v>
      </c>
      <c r="H36" s="668">
        <v>6</v>
      </c>
      <c r="I36" s="667" t="s">
        <v>773</v>
      </c>
      <c r="J36" s="668">
        <v>6521020</v>
      </c>
      <c r="K36" s="669">
        <v>13804341</v>
      </c>
      <c r="L36" s="669"/>
      <c r="M36" s="671">
        <v>43830</v>
      </c>
      <c r="N36" s="668"/>
      <c r="O36" s="671">
        <v>43308</v>
      </c>
      <c r="P36" s="671">
        <v>43321</v>
      </c>
      <c r="Q36" s="671">
        <v>43830</v>
      </c>
      <c r="R36" s="672" t="s">
        <v>1584</v>
      </c>
      <c r="S36" s="668">
        <v>10818</v>
      </c>
      <c r="T36" s="671">
        <v>43293</v>
      </c>
      <c r="U36" s="668" t="s">
        <v>823</v>
      </c>
      <c r="V36" s="667" t="s">
        <v>1585</v>
      </c>
      <c r="W36" s="668">
        <v>37418</v>
      </c>
      <c r="X36" s="671">
        <v>43311</v>
      </c>
      <c r="Y36" s="672" t="s">
        <v>213</v>
      </c>
    </row>
    <row r="37" spans="1:25" ht="172.5" customHeight="1" x14ac:dyDescent="0.25">
      <c r="A37" s="665">
        <v>36</v>
      </c>
      <c r="B37" s="696">
        <v>20</v>
      </c>
      <c r="C37" s="1013" t="s">
        <v>203</v>
      </c>
      <c r="D37" s="684" t="s">
        <v>69</v>
      </c>
      <c r="E37" s="666" t="s">
        <v>1586</v>
      </c>
      <c r="F37" s="667" t="s">
        <v>1587</v>
      </c>
      <c r="G37" s="668">
        <v>830044504</v>
      </c>
      <c r="H37" s="668">
        <v>0</v>
      </c>
      <c r="I37" s="667" t="s">
        <v>1588</v>
      </c>
      <c r="J37" s="668">
        <v>4924492</v>
      </c>
      <c r="K37" s="669">
        <v>11900000</v>
      </c>
      <c r="L37" s="669"/>
      <c r="M37" s="671">
        <v>43465</v>
      </c>
      <c r="N37" s="668"/>
      <c r="O37" s="671">
        <v>43311</v>
      </c>
      <c r="P37" s="671">
        <v>43315</v>
      </c>
      <c r="Q37" s="671">
        <v>43465</v>
      </c>
      <c r="R37" s="672" t="s">
        <v>1589</v>
      </c>
      <c r="S37" s="668">
        <v>10318</v>
      </c>
      <c r="T37" s="671">
        <v>43278</v>
      </c>
      <c r="U37" s="668" t="s">
        <v>823</v>
      </c>
      <c r="V37" s="667" t="s">
        <v>824</v>
      </c>
      <c r="W37" s="668">
        <v>37518</v>
      </c>
      <c r="X37" s="671">
        <v>43312</v>
      </c>
      <c r="Y37" s="672" t="s">
        <v>213</v>
      </c>
    </row>
    <row r="38" spans="1:25" ht="165" x14ac:dyDescent="0.25">
      <c r="A38" s="665">
        <v>37</v>
      </c>
      <c r="B38" s="696">
        <v>10</v>
      </c>
      <c r="C38" s="1013" t="s">
        <v>68</v>
      </c>
      <c r="D38" s="684" t="s">
        <v>545</v>
      </c>
      <c r="E38" s="666" t="s">
        <v>1555</v>
      </c>
      <c r="F38" s="667" t="s">
        <v>1373</v>
      </c>
      <c r="G38" s="668">
        <v>830119276</v>
      </c>
      <c r="H38" s="668">
        <v>1</v>
      </c>
      <c r="I38" s="667" t="s">
        <v>1374</v>
      </c>
      <c r="J38" s="668">
        <v>8985375</v>
      </c>
      <c r="K38" s="669">
        <v>631062</v>
      </c>
      <c r="L38" s="669"/>
      <c r="M38" s="674">
        <v>43358</v>
      </c>
      <c r="N38" s="668"/>
      <c r="O38" s="673">
        <v>43311</v>
      </c>
      <c r="P38" s="671">
        <v>43315</v>
      </c>
      <c r="Q38" s="671">
        <v>43358</v>
      </c>
      <c r="R38" s="672" t="s">
        <v>22</v>
      </c>
      <c r="S38" s="668">
        <v>11418</v>
      </c>
      <c r="T38" s="671">
        <v>43311</v>
      </c>
      <c r="U38" s="668" t="s">
        <v>668</v>
      </c>
      <c r="V38" s="667" t="s">
        <v>669</v>
      </c>
      <c r="W38" s="668">
        <v>37618</v>
      </c>
      <c r="X38" s="671">
        <v>43312</v>
      </c>
      <c r="Y38" s="672" t="s">
        <v>1157</v>
      </c>
    </row>
    <row r="39" spans="1:25" ht="63.75" x14ac:dyDescent="0.25">
      <c r="A39" s="665">
        <v>38</v>
      </c>
      <c r="B39" s="696">
        <v>11</v>
      </c>
      <c r="C39" s="1013" t="s">
        <v>68</v>
      </c>
      <c r="D39" s="684" t="s">
        <v>545</v>
      </c>
      <c r="E39" s="666" t="s">
        <v>1556</v>
      </c>
      <c r="F39" s="667" t="s">
        <v>1557</v>
      </c>
      <c r="G39" s="668">
        <v>28873618</v>
      </c>
      <c r="H39" s="668"/>
      <c r="I39" s="667" t="s">
        <v>1558</v>
      </c>
      <c r="J39" s="668">
        <v>3175182947</v>
      </c>
      <c r="K39" s="669">
        <v>248063</v>
      </c>
      <c r="L39" s="669"/>
      <c r="M39" s="674">
        <v>43358</v>
      </c>
      <c r="N39" s="668"/>
      <c r="O39" s="673">
        <v>43311</v>
      </c>
      <c r="P39" s="671">
        <v>43315</v>
      </c>
      <c r="Q39" s="671">
        <v>43358</v>
      </c>
      <c r="R39" s="672" t="s">
        <v>22</v>
      </c>
      <c r="S39" s="668">
        <v>11518</v>
      </c>
      <c r="T39" s="671">
        <v>43311</v>
      </c>
      <c r="U39" s="668" t="s">
        <v>668</v>
      </c>
      <c r="V39" s="667" t="s">
        <v>669</v>
      </c>
      <c r="W39" s="668">
        <v>37718</v>
      </c>
      <c r="X39" s="671">
        <v>43312</v>
      </c>
      <c r="Y39" s="672" t="s">
        <v>1157</v>
      </c>
    </row>
    <row r="40" spans="1:25" ht="63.75" x14ac:dyDescent="0.25">
      <c r="A40" s="665">
        <v>39</v>
      </c>
      <c r="B40" s="696">
        <v>12</v>
      </c>
      <c r="C40" s="1013" t="s">
        <v>68</v>
      </c>
      <c r="D40" s="684" t="s">
        <v>545</v>
      </c>
      <c r="E40" s="666" t="s">
        <v>1559</v>
      </c>
      <c r="F40" s="667" t="s">
        <v>1379</v>
      </c>
      <c r="G40" s="668">
        <v>900475452</v>
      </c>
      <c r="H40" s="668">
        <v>9</v>
      </c>
      <c r="I40" s="667" t="s">
        <v>1380</v>
      </c>
      <c r="J40" s="668">
        <v>4752939</v>
      </c>
      <c r="K40" s="669">
        <v>202960</v>
      </c>
      <c r="L40" s="669"/>
      <c r="M40" s="674">
        <v>43358</v>
      </c>
      <c r="N40" s="668"/>
      <c r="O40" s="673">
        <v>43311</v>
      </c>
      <c r="P40" s="671">
        <v>43315</v>
      </c>
      <c r="Q40" s="671">
        <v>43358</v>
      </c>
      <c r="R40" s="672" t="s">
        <v>22</v>
      </c>
      <c r="S40" s="668">
        <v>11318</v>
      </c>
      <c r="T40" s="671">
        <v>43308</v>
      </c>
      <c r="U40" s="668" t="s">
        <v>668</v>
      </c>
      <c r="V40" s="667" t="s">
        <v>669</v>
      </c>
      <c r="W40" s="668">
        <v>37818</v>
      </c>
      <c r="X40" s="671">
        <v>43312</v>
      </c>
      <c r="Y40" s="672" t="s">
        <v>1157</v>
      </c>
    </row>
    <row r="41" spans="1:25" ht="63.75" x14ac:dyDescent="0.25">
      <c r="A41" s="675">
        <v>40</v>
      </c>
      <c r="B41" s="1015">
        <v>13</v>
      </c>
      <c r="C41" s="1016" t="s">
        <v>68</v>
      </c>
      <c r="D41" s="1017" t="s">
        <v>545</v>
      </c>
      <c r="E41" s="676" t="s">
        <v>1560</v>
      </c>
      <c r="F41" s="677" t="s">
        <v>1561</v>
      </c>
      <c r="G41" s="678">
        <v>901031856</v>
      </c>
      <c r="H41" s="678">
        <v>9</v>
      </c>
      <c r="I41" s="677" t="s">
        <v>1562</v>
      </c>
      <c r="J41" s="678">
        <v>31673090206</v>
      </c>
      <c r="K41" s="679">
        <v>80920</v>
      </c>
      <c r="L41" s="679"/>
      <c r="M41" s="674">
        <v>43358</v>
      </c>
      <c r="N41" s="678"/>
      <c r="O41" s="673">
        <v>43311</v>
      </c>
      <c r="P41" s="671"/>
      <c r="Q41" s="680">
        <v>43358</v>
      </c>
      <c r="R41" s="681" t="s">
        <v>22</v>
      </c>
      <c r="S41" s="678">
        <v>11218</v>
      </c>
      <c r="T41" s="680">
        <v>43308</v>
      </c>
      <c r="U41" s="678" t="s">
        <v>668</v>
      </c>
      <c r="V41" s="677" t="s">
        <v>669</v>
      </c>
      <c r="W41" s="668">
        <v>37918</v>
      </c>
      <c r="X41" s="671">
        <v>43312</v>
      </c>
      <c r="Y41" s="672" t="s">
        <v>1157</v>
      </c>
    </row>
    <row r="42" spans="1:25" ht="138.75" customHeight="1" x14ac:dyDescent="0.25">
      <c r="A42" s="396">
        <v>41</v>
      </c>
      <c r="B42" s="1015">
        <v>21</v>
      </c>
      <c r="C42" s="394" t="s">
        <v>203</v>
      </c>
      <c r="D42" s="393" t="s">
        <v>69</v>
      </c>
      <c r="E42" s="395" t="s">
        <v>1590</v>
      </c>
      <c r="F42" s="656" t="s">
        <v>1591</v>
      </c>
      <c r="G42" s="657">
        <v>900853009</v>
      </c>
      <c r="H42" s="657">
        <v>0</v>
      </c>
      <c r="I42" s="656" t="s">
        <v>1592</v>
      </c>
      <c r="J42" s="657" t="s">
        <v>1593</v>
      </c>
      <c r="K42" s="658">
        <v>11834000</v>
      </c>
      <c r="L42" s="657"/>
      <c r="M42" s="659">
        <v>43465</v>
      </c>
      <c r="N42" s="657"/>
      <c r="O42" s="659">
        <v>43314</v>
      </c>
      <c r="P42" s="659">
        <v>43367</v>
      </c>
      <c r="Q42" s="659">
        <v>43465</v>
      </c>
      <c r="R42" s="401" t="s">
        <v>1594</v>
      </c>
      <c r="S42" s="657">
        <v>10218</v>
      </c>
      <c r="T42" s="659">
        <v>43278</v>
      </c>
      <c r="U42" s="657" t="s">
        <v>577</v>
      </c>
      <c r="V42" s="656" t="s">
        <v>578</v>
      </c>
      <c r="W42" s="683" t="s">
        <v>1595</v>
      </c>
      <c r="X42" s="659">
        <v>43363</v>
      </c>
      <c r="Y42" s="401" t="s">
        <v>213</v>
      </c>
    </row>
    <row r="43" spans="1:25" ht="51" x14ac:dyDescent="0.25">
      <c r="A43" s="766">
        <v>42</v>
      </c>
      <c r="B43" s="1015">
        <v>14</v>
      </c>
      <c r="C43" s="776" t="s">
        <v>68</v>
      </c>
      <c r="D43" s="763" t="s">
        <v>18</v>
      </c>
      <c r="E43" s="763" t="s">
        <v>1419</v>
      </c>
      <c r="F43" s="763" t="s">
        <v>1420</v>
      </c>
      <c r="G43" s="955">
        <v>860007590</v>
      </c>
      <c r="H43" s="955">
        <v>6</v>
      </c>
      <c r="I43" s="952" t="s">
        <v>1421</v>
      </c>
      <c r="J43" s="955">
        <v>4237630</v>
      </c>
      <c r="K43" s="661">
        <v>395000</v>
      </c>
      <c r="L43" s="772"/>
      <c r="M43" s="772" t="s">
        <v>740</v>
      </c>
      <c r="N43" s="772"/>
      <c r="O43" s="773">
        <v>43362</v>
      </c>
      <c r="P43" s="772"/>
      <c r="Q43" s="773">
        <v>43726</v>
      </c>
      <c r="R43" s="772" t="s">
        <v>22</v>
      </c>
      <c r="S43" s="772">
        <v>13018</v>
      </c>
      <c r="T43" s="773">
        <v>43354</v>
      </c>
      <c r="U43" s="772" t="s">
        <v>658</v>
      </c>
      <c r="V43" s="772" t="s">
        <v>659</v>
      </c>
      <c r="W43" s="772">
        <v>43618</v>
      </c>
      <c r="X43" s="773">
        <v>43363</v>
      </c>
      <c r="Y43" s="768" t="s">
        <v>1400</v>
      </c>
    </row>
    <row r="44" spans="1:25" ht="142.5" customHeight="1" x14ac:dyDescent="0.25">
      <c r="A44" s="766">
        <v>43</v>
      </c>
      <c r="B44" s="1015">
        <v>15</v>
      </c>
      <c r="C44" s="776" t="s">
        <v>68</v>
      </c>
      <c r="D44" s="763" t="s">
        <v>69</v>
      </c>
      <c r="E44" s="763" t="s">
        <v>1596</v>
      </c>
      <c r="F44" s="763" t="s">
        <v>1597</v>
      </c>
      <c r="G44" s="955">
        <v>900696060</v>
      </c>
      <c r="H44" s="955">
        <v>3</v>
      </c>
      <c r="I44" s="952" t="s">
        <v>1598</v>
      </c>
      <c r="J44" s="955">
        <v>3142711718</v>
      </c>
      <c r="K44" s="661">
        <v>1731575</v>
      </c>
      <c r="L44" s="772"/>
      <c r="M44" s="660" t="s">
        <v>1599</v>
      </c>
      <c r="N44" s="772"/>
      <c r="O44" s="773">
        <v>43363</v>
      </c>
      <c r="P44" s="773">
        <v>43370</v>
      </c>
      <c r="Q44" s="773">
        <v>43418</v>
      </c>
      <c r="R44" s="768" t="s">
        <v>1600</v>
      </c>
      <c r="S44" s="772">
        <v>10518</v>
      </c>
      <c r="T44" s="773">
        <v>43278</v>
      </c>
      <c r="U44" s="772" t="s">
        <v>563</v>
      </c>
      <c r="V44" s="660" t="s">
        <v>564</v>
      </c>
      <c r="W44" s="772">
        <v>44118</v>
      </c>
      <c r="X44" s="773">
        <v>43367</v>
      </c>
      <c r="Y44" s="768" t="s">
        <v>1157</v>
      </c>
    </row>
    <row r="45" spans="1:25" ht="63.75" x14ac:dyDescent="0.25">
      <c r="A45" s="772">
        <v>44</v>
      </c>
      <c r="B45" s="1015">
        <v>16</v>
      </c>
      <c r="C45" s="776" t="s">
        <v>68</v>
      </c>
      <c r="D45" s="763" t="s">
        <v>545</v>
      </c>
      <c r="E45" s="763" t="s">
        <v>1371</v>
      </c>
      <c r="F45" s="763" t="s">
        <v>257</v>
      </c>
      <c r="G45" s="955">
        <v>800058607</v>
      </c>
      <c r="H45" s="955">
        <v>2</v>
      </c>
      <c r="I45" s="952" t="s">
        <v>1132</v>
      </c>
      <c r="J45" s="955">
        <v>5462727</v>
      </c>
      <c r="K45" s="661">
        <v>131079664</v>
      </c>
      <c r="L45" s="772"/>
      <c r="M45" s="773">
        <v>43830</v>
      </c>
      <c r="N45" s="772"/>
      <c r="O45" s="773">
        <v>43368</v>
      </c>
      <c r="P45" s="773">
        <v>43375</v>
      </c>
      <c r="Q45" s="773">
        <v>43830</v>
      </c>
      <c r="R45" s="772" t="s">
        <v>22</v>
      </c>
      <c r="S45" s="772">
        <v>14018</v>
      </c>
      <c r="T45" s="773">
        <v>43368</v>
      </c>
      <c r="U45" s="772" t="s">
        <v>692</v>
      </c>
      <c r="V45" s="772" t="s">
        <v>693</v>
      </c>
      <c r="W45" s="772">
        <v>46918</v>
      </c>
      <c r="X45" s="773">
        <v>43371</v>
      </c>
      <c r="Y45" s="768" t="s">
        <v>213</v>
      </c>
    </row>
    <row r="46" spans="1:25" ht="126" x14ac:dyDescent="0.25">
      <c r="A46" s="772">
        <v>45</v>
      </c>
      <c r="B46" s="1015">
        <v>17</v>
      </c>
      <c r="C46" s="776" t="s">
        <v>68</v>
      </c>
      <c r="D46" s="763" t="s">
        <v>18</v>
      </c>
      <c r="E46" s="763" t="s">
        <v>1601</v>
      </c>
      <c r="F46" s="763" t="s">
        <v>1602</v>
      </c>
      <c r="G46" s="955">
        <v>830032436</v>
      </c>
      <c r="H46" s="955">
        <v>6</v>
      </c>
      <c r="I46" s="952" t="s">
        <v>1603</v>
      </c>
      <c r="J46" s="955">
        <v>3491174</v>
      </c>
      <c r="K46" s="661">
        <v>954000</v>
      </c>
      <c r="L46" s="772"/>
      <c r="M46" s="660" t="s">
        <v>1599</v>
      </c>
      <c r="N46" s="772"/>
      <c r="O46" s="773">
        <v>43364</v>
      </c>
      <c r="P46" s="773">
        <v>43370</v>
      </c>
      <c r="Q46" s="773">
        <v>43418</v>
      </c>
      <c r="R46" s="772" t="s">
        <v>22</v>
      </c>
      <c r="S46" s="772">
        <v>13518</v>
      </c>
      <c r="T46" s="773">
        <v>43362</v>
      </c>
      <c r="U46" s="772" t="s">
        <v>625</v>
      </c>
      <c r="V46" s="660" t="s">
        <v>1418</v>
      </c>
      <c r="W46" s="772">
        <v>46718</v>
      </c>
      <c r="X46" s="773">
        <v>43369</v>
      </c>
      <c r="Y46" s="768" t="s">
        <v>1157</v>
      </c>
    </row>
    <row r="47" spans="1:25" ht="147" customHeight="1" x14ac:dyDescent="0.25">
      <c r="A47" s="772">
        <v>46</v>
      </c>
      <c r="B47" s="1015">
        <v>22</v>
      </c>
      <c r="C47" s="776" t="s">
        <v>203</v>
      </c>
      <c r="D47" s="763" t="s">
        <v>69</v>
      </c>
      <c r="E47" s="763" t="s">
        <v>1449</v>
      </c>
      <c r="F47" s="763" t="s">
        <v>1450</v>
      </c>
      <c r="G47" s="955">
        <v>80807003</v>
      </c>
      <c r="H47" s="955">
        <v>8</v>
      </c>
      <c r="I47" s="952" t="s">
        <v>1255</v>
      </c>
      <c r="J47" s="955">
        <v>5602572</v>
      </c>
      <c r="K47" s="661">
        <v>507000</v>
      </c>
      <c r="L47" s="772"/>
      <c r="M47" s="660" t="s">
        <v>1604</v>
      </c>
      <c r="N47" s="772"/>
      <c r="O47" s="773">
        <v>43369</v>
      </c>
      <c r="P47" s="773">
        <v>43377</v>
      </c>
      <c r="Q47" s="773">
        <v>43402</v>
      </c>
      <c r="R47" s="768" t="s">
        <v>1605</v>
      </c>
      <c r="S47" s="660">
        <v>12218</v>
      </c>
      <c r="T47" s="682">
        <v>43349</v>
      </c>
      <c r="U47" s="660" t="s">
        <v>1059</v>
      </c>
      <c r="V47" s="660" t="s">
        <v>1060</v>
      </c>
      <c r="W47" s="660">
        <v>46818</v>
      </c>
      <c r="X47" s="682">
        <v>43370</v>
      </c>
      <c r="Y47" s="768" t="s">
        <v>1157</v>
      </c>
    </row>
    <row r="48" spans="1:25" ht="147" customHeight="1" x14ac:dyDescent="0.25">
      <c r="A48" s="486">
        <v>47</v>
      </c>
      <c r="B48" s="1015">
        <v>4</v>
      </c>
      <c r="C48" s="384" t="s">
        <v>100</v>
      </c>
      <c r="D48" s="383" t="s">
        <v>545</v>
      </c>
      <c r="E48" s="385" t="s">
        <v>305</v>
      </c>
      <c r="F48" s="383" t="s">
        <v>547</v>
      </c>
      <c r="G48" s="386">
        <v>830095213</v>
      </c>
      <c r="H48" s="386">
        <v>0</v>
      </c>
      <c r="I48" s="489" t="s">
        <v>548</v>
      </c>
      <c r="J48" s="392">
        <v>3175150153</v>
      </c>
      <c r="K48" s="685">
        <v>2140000</v>
      </c>
      <c r="L48" s="486"/>
      <c r="M48" s="500">
        <v>43465</v>
      </c>
      <c r="N48" s="486"/>
      <c r="O48" s="485">
        <v>43381</v>
      </c>
      <c r="P48" s="485">
        <v>43382</v>
      </c>
      <c r="Q48" s="485">
        <v>43465</v>
      </c>
      <c r="R48" s="392" t="s">
        <v>22</v>
      </c>
      <c r="S48" s="488">
        <v>14718</v>
      </c>
      <c r="T48" s="500">
        <v>43381</v>
      </c>
      <c r="U48" s="488" t="s">
        <v>549</v>
      </c>
      <c r="V48" s="488" t="s">
        <v>1144</v>
      </c>
      <c r="W48" s="488">
        <v>47618</v>
      </c>
      <c r="X48" s="500">
        <v>43382</v>
      </c>
      <c r="Y48" s="927" t="s">
        <v>1139</v>
      </c>
    </row>
    <row r="49" spans="1:25" ht="63.75" x14ac:dyDescent="0.25">
      <c r="A49" s="486">
        <v>48</v>
      </c>
      <c r="B49" s="1015">
        <v>18</v>
      </c>
      <c r="C49" s="1018" t="s">
        <v>68</v>
      </c>
      <c r="D49" s="383" t="s">
        <v>274</v>
      </c>
      <c r="E49" s="385" t="s">
        <v>1606</v>
      </c>
      <c r="F49" s="383" t="s">
        <v>1515</v>
      </c>
      <c r="G49" s="386">
        <v>830049916</v>
      </c>
      <c r="H49" s="386">
        <v>4</v>
      </c>
      <c r="I49" s="489" t="s">
        <v>1607</v>
      </c>
      <c r="J49" s="392" t="s">
        <v>1608</v>
      </c>
      <c r="K49" s="685">
        <v>20300000</v>
      </c>
      <c r="L49" s="486"/>
      <c r="M49" s="500">
        <v>43465</v>
      </c>
      <c r="N49" s="486"/>
      <c r="O49" s="485">
        <v>43398</v>
      </c>
      <c r="P49" s="485">
        <v>43406</v>
      </c>
      <c r="Q49" s="485">
        <v>43465</v>
      </c>
      <c r="R49" s="392" t="s">
        <v>1609</v>
      </c>
      <c r="S49" s="488">
        <v>12818</v>
      </c>
      <c r="T49" s="500">
        <v>43350</v>
      </c>
      <c r="U49" s="488" t="s">
        <v>692</v>
      </c>
      <c r="V49" s="488" t="s">
        <v>693</v>
      </c>
      <c r="W49" s="488">
        <v>49418</v>
      </c>
      <c r="X49" s="500">
        <v>43399</v>
      </c>
      <c r="Y49" s="927" t="s">
        <v>213</v>
      </c>
    </row>
    <row r="50" spans="1:25" ht="63.75" x14ac:dyDescent="0.25">
      <c r="A50" s="486">
        <v>49</v>
      </c>
      <c r="B50" s="1015">
        <v>3</v>
      </c>
      <c r="C50" s="384" t="s">
        <v>132</v>
      </c>
      <c r="D50" s="383" t="s">
        <v>18</v>
      </c>
      <c r="E50" s="385" t="s">
        <v>1354</v>
      </c>
      <c r="F50" s="383" t="s">
        <v>1243</v>
      </c>
      <c r="G50" s="386">
        <v>900559701</v>
      </c>
      <c r="H50" s="386">
        <v>1</v>
      </c>
      <c r="I50" s="489" t="s">
        <v>1244</v>
      </c>
      <c r="J50" s="392">
        <v>7560050</v>
      </c>
      <c r="K50" s="654">
        <v>5080000</v>
      </c>
      <c r="L50" s="486"/>
      <c r="M50" s="500">
        <v>43555</v>
      </c>
      <c r="N50" s="486"/>
      <c r="O50" s="485">
        <v>43403</v>
      </c>
      <c r="P50" s="485">
        <v>43405</v>
      </c>
      <c r="Q50" s="485">
        <v>43555</v>
      </c>
      <c r="R50" s="392" t="s">
        <v>22</v>
      </c>
      <c r="S50" s="488">
        <v>11918</v>
      </c>
      <c r="T50" s="500">
        <v>43341</v>
      </c>
      <c r="U50" s="488" t="s">
        <v>542</v>
      </c>
      <c r="V50" s="488" t="s">
        <v>543</v>
      </c>
      <c r="W50" s="488">
        <v>52218</v>
      </c>
      <c r="X50" s="500">
        <v>43404</v>
      </c>
      <c r="Y50" s="927" t="s">
        <v>1139</v>
      </c>
    </row>
    <row r="51" spans="1:25" ht="140.25" x14ac:dyDescent="0.25">
      <c r="A51" s="686">
        <v>50</v>
      </c>
      <c r="B51" s="1015">
        <v>23</v>
      </c>
      <c r="C51" s="687" t="s">
        <v>203</v>
      </c>
      <c r="D51" s="688" t="s">
        <v>69</v>
      </c>
      <c r="E51" s="698" t="s">
        <v>1610</v>
      </c>
      <c r="F51" s="688" t="s">
        <v>1611</v>
      </c>
      <c r="G51" s="689">
        <v>860007759</v>
      </c>
      <c r="H51" s="689">
        <v>3</v>
      </c>
      <c r="I51" s="690" t="s">
        <v>1612</v>
      </c>
      <c r="J51" s="691" t="s">
        <v>1613</v>
      </c>
      <c r="K51" s="692">
        <v>12000000</v>
      </c>
      <c r="L51" s="686"/>
      <c r="M51" s="693">
        <v>43449</v>
      </c>
      <c r="N51" s="686"/>
      <c r="O51" s="693">
        <v>43406</v>
      </c>
      <c r="P51" s="693">
        <v>43417</v>
      </c>
      <c r="Q51" s="693">
        <v>43449</v>
      </c>
      <c r="R51" s="506" t="s">
        <v>1614</v>
      </c>
      <c r="S51" s="694">
        <v>14918</v>
      </c>
      <c r="T51" s="693">
        <v>43391</v>
      </c>
      <c r="U51" s="694" t="s">
        <v>710</v>
      </c>
      <c r="V51" s="694" t="s">
        <v>711</v>
      </c>
      <c r="W51" s="686">
        <v>54218</v>
      </c>
      <c r="X51" s="693">
        <v>43410</v>
      </c>
      <c r="Y51" s="1010" t="s">
        <v>1157</v>
      </c>
    </row>
    <row r="52" spans="1:25" ht="89.25" x14ac:dyDescent="0.25">
      <c r="A52" s="695">
        <v>51</v>
      </c>
      <c r="B52" s="696">
        <v>24</v>
      </c>
      <c r="C52" s="687" t="s">
        <v>203</v>
      </c>
      <c r="D52" s="688" t="s">
        <v>69</v>
      </c>
      <c r="E52" s="503" t="s">
        <v>1615</v>
      </c>
      <c r="F52" s="501" t="s">
        <v>1616</v>
      </c>
      <c r="G52" s="504">
        <v>830140485</v>
      </c>
      <c r="H52" s="504">
        <v>1</v>
      </c>
      <c r="I52" s="505" t="s">
        <v>1617</v>
      </c>
      <c r="J52" s="506">
        <v>2639772</v>
      </c>
      <c r="K52" s="652">
        <v>3286277</v>
      </c>
      <c r="L52" s="510"/>
      <c r="M52" s="509">
        <v>43449</v>
      </c>
      <c r="N52" s="510"/>
      <c r="O52" s="509">
        <v>43413</v>
      </c>
      <c r="P52" s="509">
        <v>43423</v>
      </c>
      <c r="Q52" s="509">
        <v>43449</v>
      </c>
      <c r="R52" s="506" t="s">
        <v>1618</v>
      </c>
      <c r="S52" s="512">
        <v>14918</v>
      </c>
      <c r="T52" s="509">
        <v>43391</v>
      </c>
      <c r="U52" s="512" t="s">
        <v>710</v>
      </c>
      <c r="V52" s="512" t="s">
        <v>711</v>
      </c>
      <c r="W52" s="510">
        <v>54618</v>
      </c>
      <c r="X52" s="509">
        <v>43417</v>
      </c>
      <c r="Y52" s="1010" t="s">
        <v>1157</v>
      </c>
    </row>
    <row r="53" spans="1:25" ht="135" x14ac:dyDescent="0.25">
      <c r="A53" s="510">
        <v>52</v>
      </c>
      <c r="B53" s="696">
        <v>19</v>
      </c>
      <c r="C53" s="687" t="s">
        <v>68</v>
      </c>
      <c r="D53" s="688" t="s">
        <v>274</v>
      </c>
      <c r="E53" s="503" t="s">
        <v>1619</v>
      </c>
      <c r="F53" s="501" t="s">
        <v>1620</v>
      </c>
      <c r="G53" s="504">
        <v>901229355</v>
      </c>
      <c r="H53" s="504">
        <v>2</v>
      </c>
      <c r="I53" s="505" t="s">
        <v>1621</v>
      </c>
      <c r="J53" s="506">
        <v>3680100</v>
      </c>
      <c r="K53" s="652">
        <v>715939500</v>
      </c>
      <c r="L53" s="510"/>
      <c r="M53" s="509">
        <v>43465</v>
      </c>
      <c r="N53" s="510"/>
      <c r="O53" s="509">
        <v>43417</v>
      </c>
      <c r="P53" s="509">
        <v>43420</v>
      </c>
      <c r="Q53" s="509">
        <v>43465</v>
      </c>
      <c r="R53" s="506" t="s">
        <v>1622</v>
      </c>
      <c r="S53" s="512">
        <v>11018</v>
      </c>
      <c r="T53" s="509">
        <v>43300</v>
      </c>
      <c r="U53" s="512" t="s">
        <v>1331</v>
      </c>
      <c r="V53" s="512" t="s">
        <v>1521</v>
      </c>
      <c r="W53" s="510">
        <v>54718</v>
      </c>
      <c r="X53" s="509">
        <v>43418</v>
      </c>
      <c r="Y53" s="1010" t="s">
        <v>213</v>
      </c>
    </row>
    <row r="54" spans="1:25" ht="140.25" customHeight="1" x14ac:dyDescent="0.25">
      <c r="A54" s="510">
        <v>53</v>
      </c>
      <c r="B54" s="696">
        <v>20</v>
      </c>
      <c r="C54" s="687" t="s">
        <v>68</v>
      </c>
      <c r="D54" s="688" t="s">
        <v>274</v>
      </c>
      <c r="E54" s="503" t="s">
        <v>1623</v>
      </c>
      <c r="F54" s="501" t="s">
        <v>1624</v>
      </c>
      <c r="G54" s="504">
        <v>901229731</v>
      </c>
      <c r="H54" s="504">
        <v>9</v>
      </c>
      <c r="I54" s="505" t="s">
        <v>1625</v>
      </c>
      <c r="J54" s="506" t="s">
        <v>1626</v>
      </c>
      <c r="K54" s="652">
        <v>197493185</v>
      </c>
      <c r="L54" s="510"/>
      <c r="M54" s="509">
        <v>43465</v>
      </c>
      <c r="N54" s="510"/>
      <c r="O54" s="509">
        <v>43420</v>
      </c>
      <c r="P54" s="509">
        <v>43424</v>
      </c>
      <c r="Q54" s="509">
        <v>43465</v>
      </c>
      <c r="R54" s="506" t="s">
        <v>1627</v>
      </c>
      <c r="S54" s="512">
        <v>13718</v>
      </c>
      <c r="T54" s="509">
        <v>43362</v>
      </c>
      <c r="U54" s="512" t="s">
        <v>823</v>
      </c>
      <c r="V54" s="512" t="s">
        <v>824</v>
      </c>
      <c r="W54" s="510">
        <v>56018</v>
      </c>
      <c r="X54" s="509">
        <v>43423</v>
      </c>
      <c r="Y54" s="1010" t="s">
        <v>213</v>
      </c>
    </row>
    <row r="55" spans="1:25" ht="140.25" x14ac:dyDescent="0.25">
      <c r="A55" s="510">
        <v>54</v>
      </c>
      <c r="B55" s="696">
        <v>1</v>
      </c>
      <c r="C55" s="502" t="s">
        <v>1439</v>
      </c>
      <c r="D55" s="501" t="s">
        <v>33</v>
      </c>
      <c r="E55" s="503" t="s">
        <v>1628</v>
      </c>
      <c r="F55" s="501" t="s">
        <v>1629</v>
      </c>
      <c r="G55" s="504">
        <v>900153453</v>
      </c>
      <c r="H55" s="504">
        <v>4</v>
      </c>
      <c r="I55" s="505" t="s">
        <v>1630</v>
      </c>
      <c r="J55" s="506">
        <v>5870400</v>
      </c>
      <c r="K55" s="652">
        <v>0</v>
      </c>
      <c r="L55" s="510"/>
      <c r="M55" s="509">
        <v>43585</v>
      </c>
      <c r="N55" s="510"/>
      <c r="O55" s="509">
        <v>43424</v>
      </c>
      <c r="P55" s="510"/>
      <c r="Q55" s="509">
        <v>43585</v>
      </c>
      <c r="R55" s="510" t="s">
        <v>22</v>
      </c>
      <c r="S55" s="512" t="s">
        <v>22</v>
      </c>
      <c r="T55" s="512" t="s">
        <v>22</v>
      </c>
      <c r="U55" s="512" t="s">
        <v>22</v>
      </c>
      <c r="V55" s="512" t="s">
        <v>22</v>
      </c>
      <c r="W55" s="512" t="s">
        <v>22</v>
      </c>
      <c r="X55" s="512" t="s">
        <v>22</v>
      </c>
      <c r="Y55" s="1010" t="s">
        <v>1631</v>
      </c>
    </row>
    <row r="56" spans="1:25" ht="60" x14ac:dyDescent="0.25">
      <c r="A56" s="510">
        <v>55</v>
      </c>
      <c r="B56" s="696">
        <v>25</v>
      </c>
      <c r="C56" s="687" t="s">
        <v>203</v>
      </c>
      <c r="D56" s="688" t="s">
        <v>69</v>
      </c>
      <c r="E56" s="698" t="s">
        <v>1632</v>
      </c>
      <c r="F56" s="501" t="s">
        <v>1227</v>
      </c>
      <c r="G56" s="504">
        <v>860066942</v>
      </c>
      <c r="H56" s="504">
        <v>7</v>
      </c>
      <c r="I56" s="505" t="s">
        <v>661</v>
      </c>
      <c r="J56" s="506">
        <v>4280666</v>
      </c>
      <c r="K56" s="652">
        <v>4430000</v>
      </c>
      <c r="L56" s="510"/>
      <c r="M56" s="693">
        <v>43449</v>
      </c>
      <c r="N56" s="686"/>
      <c r="O56" s="693">
        <v>43424</v>
      </c>
      <c r="P56" s="693">
        <v>43439</v>
      </c>
      <c r="Q56" s="693">
        <v>43449</v>
      </c>
      <c r="R56" s="506" t="s">
        <v>1633</v>
      </c>
      <c r="S56" s="512">
        <v>15818</v>
      </c>
      <c r="T56" s="509">
        <v>43398</v>
      </c>
      <c r="U56" s="512" t="s">
        <v>563</v>
      </c>
      <c r="V56" s="512" t="s">
        <v>564</v>
      </c>
      <c r="W56" s="510">
        <v>56118</v>
      </c>
      <c r="X56" s="693">
        <v>43424</v>
      </c>
      <c r="Y56" s="1019" t="s">
        <v>1157</v>
      </c>
    </row>
    <row r="57" spans="1:25" ht="64.5" x14ac:dyDescent="0.25">
      <c r="A57" s="510">
        <v>56</v>
      </c>
      <c r="B57" s="696">
        <v>26</v>
      </c>
      <c r="C57" s="687" t="s">
        <v>203</v>
      </c>
      <c r="D57" s="688" t="s">
        <v>274</v>
      </c>
      <c r="E57" s="503" t="s">
        <v>1634</v>
      </c>
      <c r="F57" s="501" t="s">
        <v>1635</v>
      </c>
      <c r="G57" s="504">
        <v>800042471</v>
      </c>
      <c r="H57" s="504">
        <v>8</v>
      </c>
      <c r="I57" s="505" t="s">
        <v>1636</v>
      </c>
      <c r="J57" s="506" t="s">
        <v>1637</v>
      </c>
      <c r="K57" s="652">
        <v>292938254</v>
      </c>
      <c r="L57" s="510"/>
      <c r="M57" s="509">
        <v>43465</v>
      </c>
      <c r="N57" s="686"/>
      <c r="O57" s="693">
        <v>43424</v>
      </c>
      <c r="P57" s="693">
        <v>43431</v>
      </c>
      <c r="Q57" s="509">
        <v>43465</v>
      </c>
      <c r="R57" s="506" t="s">
        <v>1638</v>
      </c>
      <c r="S57" s="512">
        <v>14618</v>
      </c>
      <c r="T57" s="509">
        <v>43376</v>
      </c>
      <c r="U57" s="512" t="s">
        <v>1224</v>
      </c>
      <c r="V57" s="512" t="s">
        <v>1639</v>
      </c>
      <c r="W57" s="510">
        <v>56618</v>
      </c>
      <c r="X57" s="693">
        <v>43426</v>
      </c>
      <c r="Y57" s="1010" t="s">
        <v>213</v>
      </c>
    </row>
    <row r="58" spans="1:25" ht="139.5" customHeight="1" x14ac:dyDescent="0.25">
      <c r="A58" s="510">
        <v>57</v>
      </c>
      <c r="B58" s="696">
        <v>4</v>
      </c>
      <c r="C58" s="502" t="s">
        <v>132</v>
      </c>
      <c r="D58" s="501" t="s">
        <v>18</v>
      </c>
      <c r="E58" s="503" t="s">
        <v>1577</v>
      </c>
      <c r="F58" s="501" t="s">
        <v>135</v>
      </c>
      <c r="G58" s="504">
        <v>860033419</v>
      </c>
      <c r="H58" s="504">
        <v>4</v>
      </c>
      <c r="I58" s="505" t="s">
        <v>999</v>
      </c>
      <c r="J58" s="506">
        <v>5935580</v>
      </c>
      <c r="K58" s="1220">
        <v>1769491294</v>
      </c>
      <c r="L58" s="1219" t="s">
        <v>1640</v>
      </c>
      <c r="M58" s="595">
        <v>44012</v>
      </c>
      <c r="N58" s="1074" t="s">
        <v>1641</v>
      </c>
      <c r="O58" s="509">
        <v>43426</v>
      </c>
      <c r="P58" s="509">
        <v>43435</v>
      </c>
      <c r="Q58" s="595">
        <v>44301</v>
      </c>
      <c r="R58" s="700" t="s">
        <v>1642</v>
      </c>
      <c r="S58" s="512" t="s">
        <v>1643</v>
      </c>
      <c r="T58" s="508" t="s">
        <v>1644</v>
      </c>
      <c r="U58" s="512" t="s">
        <v>542</v>
      </c>
      <c r="V58" s="512" t="s">
        <v>543</v>
      </c>
      <c r="W58" s="510">
        <v>56518</v>
      </c>
      <c r="X58" s="509">
        <v>43426</v>
      </c>
      <c r="Y58" s="1010" t="s">
        <v>1139</v>
      </c>
    </row>
    <row r="59" spans="1:25" ht="102" x14ac:dyDescent="0.25">
      <c r="A59" s="510">
        <v>58</v>
      </c>
      <c r="B59" s="696">
        <v>2</v>
      </c>
      <c r="C59" s="502" t="s">
        <v>1645</v>
      </c>
      <c r="D59" s="501" t="s">
        <v>33</v>
      </c>
      <c r="E59" s="503" t="s">
        <v>455</v>
      </c>
      <c r="F59" s="501" t="s">
        <v>127</v>
      </c>
      <c r="G59" s="504">
        <v>900062917</v>
      </c>
      <c r="H59" s="504">
        <v>9</v>
      </c>
      <c r="I59" s="505" t="s">
        <v>841</v>
      </c>
      <c r="J59" s="506">
        <v>4722000</v>
      </c>
      <c r="K59" s="652" t="s">
        <v>1646</v>
      </c>
      <c r="L59" s="839" t="s">
        <v>1647</v>
      </c>
      <c r="M59" s="1091">
        <v>44012</v>
      </c>
      <c r="N59" s="1074" t="s">
        <v>1648</v>
      </c>
      <c r="O59" s="509">
        <v>43433</v>
      </c>
      <c r="P59" s="509">
        <v>43437</v>
      </c>
      <c r="Q59" s="595">
        <v>44165</v>
      </c>
      <c r="R59" s="506" t="s">
        <v>1649</v>
      </c>
      <c r="S59" s="512">
        <v>12018</v>
      </c>
      <c r="T59" s="509">
        <v>43341</v>
      </c>
      <c r="U59" s="512" t="s">
        <v>844</v>
      </c>
      <c r="V59" s="512" t="s">
        <v>845</v>
      </c>
      <c r="W59" s="510">
        <v>59518</v>
      </c>
      <c r="X59" s="509">
        <v>43434</v>
      </c>
      <c r="Y59" s="1010" t="s">
        <v>1139</v>
      </c>
    </row>
    <row r="60" spans="1:25" ht="134.25" customHeight="1" x14ac:dyDescent="0.25">
      <c r="A60" s="510">
        <v>59</v>
      </c>
      <c r="B60" s="696">
        <v>21</v>
      </c>
      <c r="C60" s="687" t="s">
        <v>68</v>
      </c>
      <c r="D60" s="688" t="s">
        <v>33</v>
      </c>
      <c r="E60" s="698" t="s">
        <v>1650</v>
      </c>
      <c r="F60" s="688" t="s">
        <v>1651</v>
      </c>
      <c r="G60" s="689">
        <v>830084433</v>
      </c>
      <c r="H60" s="697">
        <v>7</v>
      </c>
      <c r="I60" s="690" t="s">
        <v>939</v>
      </c>
      <c r="J60" s="691">
        <v>3790300</v>
      </c>
      <c r="K60" s="652">
        <v>11623920</v>
      </c>
      <c r="L60" s="510"/>
      <c r="M60" s="693" t="s">
        <v>399</v>
      </c>
      <c r="N60" s="686"/>
      <c r="O60" s="693">
        <v>43434</v>
      </c>
      <c r="P60" s="693">
        <v>43439</v>
      </c>
      <c r="Q60" s="693">
        <v>44168</v>
      </c>
      <c r="R60" s="506" t="s">
        <v>1652</v>
      </c>
      <c r="S60" s="694">
        <v>16818</v>
      </c>
      <c r="T60" s="693">
        <v>43420</v>
      </c>
      <c r="U60" s="694" t="s">
        <v>692</v>
      </c>
      <c r="V60" s="694" t="s">
        <v>693</v>
      </c>
      <c r="W60" s="686">
        <v>59618</v>
      </c>
      <c r="X60" s="693" t="s">
        <v>1653</v>
      </c>
      <c r="Y60" s="1019" t="s">
        <v>213</v>
      </c>
    </row>
    <row r="61" spans="1:25" ht="138.75" customHeight="1" x14ac:dyDescent="0.25">
      <c r="A61" s="657">
        <v>60</v>
      </c>
      <c r="B61" s="696">
        <v>5</v>
      </c>
      <c r="C61" s="394" t="s">
        <v>100</v>
      </c>
      <c r="D61" s="393" t="s">
        <v>69</v>
      </c>
      <c r="E61" s="395" t="s">
        <v>1654</v>
      </c>
      <c r="F61" s="393" t="s">
        <v>1655</v>
      </c>
      <c r="G61" s="396">
        <v>900434629</v>
      </c>
      <c r="H61" s="396">
        <v>1</v>
      </c>
      <c r="I61" s="701" t="s">
        <v>1656</v>
      </c>
      <c r="J61" s="401">
        <v>6562091</v>
      </c>
      <c r="K61" s="699">
        <v>3500000</v>
      </c>
      <c r="L61" s="657"/>
      <c r="M61" s="659">
        <v>43449</v>
      </c>
      <c r="N61" s="657"/>
      <c r="O61" s="659">
        <v>43441</v>
      </c>
      <c r="P61" s="659">
        <v>43445</v>
      </c>
      <c r="Q61" s="659">
        <v>43449</v>
      </c>
      <c r="R61" s="401" t="s">
        <v>1657</v>
      </c>
      <c r="S61" s="657">
        <v>17118</v>
      </c>
      <c r="T61" s="659">
        <v>43423</v>
      </c>
      <c r="U61" s="656" t="s">
        <v>563</v>
      </c>
      <c r="V61" s="656" t="s">
        <v>564</v>
      </c>
      <c r="W61" s="657"/>
      <c r="X61" s="657"/>
      <c r="Y61" s="1020" t="s">
        <v>1157</v>
      </c>
    </row>
    <row r="62" spans="1:25" ht="148.5" customHeight="1" x14ac:dyDescent="0.25">
      <c r="A62" s="657">
        <v>61</v>
      </c>
      <c r="B62" s="696">
        <v>27</v>
      </c>
      <c r="C62" s="394" t="s">
        <v>203</v>
      </c>
      <c r="D62" s="393" t="s">
        <v>33</v>
      </c>
      <c r="E62" s="395" t="s">
        <v>1658</v>
      </c>
      <c r="F62" s="393" t="s">
        <v>1227</v>
      </c>
      <c r="G62" s="396">
        <v>860066942</v>
      </c>
      <c r="H62" s="396">
        <v>7</v>
      </c>
      <c r="I62" s="701" t="s">
        <v>661</v>
      </c>
      <c r="J62" s="401">
        <v>4280666</v>
      </c>
      <c r="K62" s="699">
        <v>30712192</v>
      </c>
      <c r="L62" s="657"/>
      <c r="M62" s="659">
        <v>43449</v>
      </c>
      <c r="N62" s="657"/>
      <c r="O62" s="659">
        <v>43446</v>
      </c>
      <c r="P62" s="659">
        <v>43447</v>
      </c>
      <c r="Q62" s="659">
        <v>43449</v>
      </c>
      <c r="R62" s="401" t="s">
        <v>1659</v>
      </c>
      <c r="S62" s="656">
        <v>17518</v>
      </c>
      <c r="T62" s="659">
        <v>43440</v>
      </c>
      <c r="U62" s="656" t="s">
        <v>563</v>
      </c>
      <c r="V62" s="656" t="s">
        <v>564</v>
      </c>
      <c r="W62" s="657">
        <v>60618</v>
      </c>
      <c r="X62" s="659">
        <v>43446</v>
      </c>
      <c r="Y62" s="1020" t="s">
        <v>1157</v>
      </c>
    </row>
    <row r="63" spans="1:25" ht="135" x14ac:dyDescent="0.25">
      <c r="A63" s="702">
        <v>62</v>
      </c>
      <c r="B63" s="703">
        <v>28</v>
      </c>
      <c r="C63" s="704" t="s">
        <v>203</v>
      </c>
      <c r="D63" s="706" t="s">
        <v>33</v>
      </c>
      <c r="E63" s="705" t="s">
        <v>1660</v>
      </c>
      <c r="F63" s="706" t="s">
        <v>1297</v>
      </c>
      <c r="G63" s="707">
        <v>800220028</v>
      </c>
      <c r="H63" s="707">
        <v>1</v>
      </c>
      <c r="I63" s="708" t="s">
        <v>1125</v>
      </c>
      <c r="J63" s="709">
        <v>2188266</v>
      </c>
      <c r="K63" s="699">
        <v>29380306</v>
      </c>
      <c r="L63" s="657"/>
      <c r="M63" s="659">
        <v>43465</v>
      </c>
      <c r="N63" s="657"/>
      <c r="O63" s="659">
        <v>43446</v>
      </c>
      <c r="P63" s="659">
        <v>43451</v>
      </c>
      <c r="Q63" s="659">
        <v>43465</v>
      </c>
      <c r="R63" s="401" t="s">
        <v>1661</v>
      </c>
      <c r="S63" s="656">
        <v>17618</v>
      </c>
      <c r="T63" s="659">
        <v>43441</v>
      </c>
      <c r="U63" s="656" t="s">
        <v>1331</v>
      </c>
      <c r="V63" s="656" t="s">
        <v>1521</v>
      </c>
      <c r="W63" s="657">
        <v>60818</v>
      </c>
      <c r="X63" s="659">
        <v>43448</v>
      </c>
      <c r="Y63" s="1020" t="s">
        <v>213</v>
      </c>
    </row>
    <row r="64" spans="1:25" x14ac:dyDescent="0.25">
      <c r="K64" s="711">
        <f>SUM(K2:K63)</f>
        <v>5008673529</v>
      </c>
      <c r="L64" s="711">
        <f>SUM(L2:L63)</f>
        <v>468167045</v>
      </c>
    </row>
    <row r="65" spans="11:12" x14ac:dyDescent="0.25">
      <c r="L65" s="712">
        <f>+L64+K64</f>
        <v>5476840574</v>
      </c>
    </row>
    <row r="67" spans="11:12" x14ac:dyDescent="0.25">
      <c r="K67" s="710"/>
    </row>
    <row r="68" spans="11:12" x14ac:dyDescent="0.25">
      <c r="K68" s="710"/>
    </row>
    <row r="69" spans="11:12" x14ac:dyDescent="0.25">
      <c r="K69" s="710"/>
    </row>
    <row r="70" spans="11:12" x14ac:dyDescent="0.25">
      <c r="K70" s="710"/>
    </row>
    <row r="71" spans="11:12" x14ac:dyDescent="0.25">
      <c r="K71" s="710"/>
    </row>
    <row r="72" spans="11:12" x14ac:dyDescent="0.25">
      <c r="K72" s="710"/>
    </row>
    <row r="73" spans="11:12" x14ac:dyDescent="0.25">
      <c r="K73" s="710"/>
    </row>
    <row r="74" spans="11:12" x14ac:dyDescent="0.25">
      <c r="K74" s="710"/>
    </row>
    <row r="75" spans="11:12" x14ac:dyDescent="0.25">
      <c r="K75" s="710"/>
    </row>
    <row r="76" spans="11:12" x14ac:dyDescent="0.25">
      <c r="K76" s="710"/>
    </row>
    <row r="77" spans="11:12" x14ac:dyDescent="0.25">
      <c r="K77" s="710"/>
    </row>
  </sheetData>
  <autoFilter ref="C1:C77" xr:uid="{00000000-0009-0000-0000-000006000000}"/>
  <dataValidations count="1">
    <dataValidation type="textLength" allowBlank="1" showInputMessage="1" error="Escriba un texto  Maximo 390 Caracteres" promptTitle="Cualquier contenido Maximo 390 Caracteres" prompt=" Registre DE MANERA BREVE el objeto del contrato. (MÁX. 390 CARACTERES)" sqref="E17:E18" xr:uid="{00000000-0002-0000-0600-000000000000}">
      <formula1>0</formula1>
      <formula2>390</formula2>
    </dataValidation>
  </dataValidations>
  <pageMargins left="0.7" right="0.7" top="0.75" bottom="0.75" header="0.3" footer="0.3"/>
  <pageSetup scale="22" fitToHeight="0" orientation="portrait" r:id="rId1"/>
  <legacyDrawing r:id="rId2"/>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3:AE8"/>
  <sheetViews>
    <sheetView topLeftCell="D1" workbookViewId="0">
      <selection activeCell="I23" sqref="I23"/>
    </sheetView>
  </sheetViews>
  <sheetFormatPr baseColWidth="10" defaultColWidth="11.42578125" defaultRowHeight="15" x14ac:dyDescent="0.25"/>
  <cols>
    <col min="4" max="4" width="18.5703125" customWidth="1"/>
    <col min="5" max="5" width="31.7109375" customWidth="1"/>
    <col min="13" max="13" width="18.42578125" customWidth="1"/>
    <col min="14" max="14" width="16.28515625" customWidth="1"/>
  </cols>
  <sheetData>
    <row r="3" spans="1:31" ht="42" customHeight="1" x14ac:dyDescent="0.25">
      <c r="A3" s="373" t="s">
        <v>1137</v>
      </c>
      <c r="B3" s="373" t="s">
        <v>0</v>
      </c>
      <c r="C3" s="373" t="s">
        <v>1</v>
      </c>
      <c r="D3" s="373" t="s">
        <v>2</v>
      </c>
      <c r="E3" s="373" t="s">
        <v>3</v>
      </c>
      <c r="F3" s="373" t="s">
        <v>4</v>
      </c>
      <c r="G3" s="374" t="s">
        <v>5</v>
      </c>
      <c r="H3" s="374" t="s">
        <v>1662</v>
      </c>
      <c r="I3" s="374" t="s">
        <v>5</v>
      </c>
      <c r="J3" s="374" t="s">
        <v>521</v>
      </c>
      <c r="K3" s="374" t="s">
        <v>522</v>
      </c>
      <c r="L3" s="374" t="s">
        <v>523</v>
      </c>
      <c r="M3" s="375" t="s">
        <v>906</v>
      </c>
      <c r="N3" s="375" t="s">
        <v>907</v>
      </c>
      <c r="O3" s="373" t="s">
        <v>1138</v>
      </c>
      <c r="P3" s="373" t="s">
        <v>909</v>
      </c>
      <c r="Q3" s="373" t="s">
        <v>8</v>
      </c>
      <c r="R3" s="373" t="s">
        <v>9</v>
      </c>
      <c r="S3" s="373"/>
      <c r="T3" s="373" t="s">
        <v>10</v>
      </c>
      <c r="U3" s="373" t="s">
        <v>11</v>
      </c>
      <c r="V3" s="373" t="s">
        <v>1663</v>
      </c>
      <c r="W3" s="373" t="s">
        <v>12</v>
      </c>
      <c r="X3" s="373" t="s">
        <v>13</v>
      </c>
      <c r="Y3" s="373" t="s">
        <v>524</v>
      </c>
      <c r="Z3" s="373" t="s">
        <v>525</v>
      </c>
      <c r="AA3" s="373" t="s">
        <v>14</v>
      </c>
      <c r="AB3" s="373" t="s">
        <v>15</v>
      </c>
      <c r="AC3" s="1021" t="s">
        <v>197</v>
      </c>
      <c r="AD3" s="858" t="s">
        <v>1664</v>
      </c>
      <c r="AE3" s="731"/>
    </row>
    <row r="4" spans="1:31" ht="188.25" x14ac:dyDescent="0.25">
      <c r="A4" s="720">
        <v>9</v>
      </c>
      <c r="B4" s="1015">
        <v>8</v>
      </c>
      <c r="C4" s="937" t="s">
        <v>203</v>
      </c>
      <c r="D4" s="713" t="s">
        <v>69</v>
      </c>
      <c r="E4" s="717" t="s">
        <v>1665</v>
      </c>
      <c r="F4" s="713" t="s">
        <v>1666</v>
      </c>
      <c r="G4" s="720">
        <v>900604496</v>
      </c>
      <c r="H4" s="720"/>
      <c r="I4" s="720"/>
      <c r="J4" s="720">
        <v>7</v>
      </c>
      <c r="K4" s="720" t="s">
        <v>1667</v>
      </c>
      <c r="L4" s="720">
        <v>2518671</v>
      </c>
      <c r="M4" s="719">
        <v>4918000</v>
      </c>
      <c r="N4" s="859">
        <v>2459000</v>
      </c>
      <c r="O4" s="722">
        <v>43830</v>
      </c>
      <c r="P4" s="860">
        <v>44012</v>
      </c>
      <c r="Q4" s="722">
        <v>43532</v>
      </c>
      <c r="R4" s="722">
        <v>43556</v>
      </c>
      <c r="S4" s="722"/>
      <c r="T4" s="860">
        <v>44012</v>
      </c>
      <c r="U4" s="717" t="s">
        <v>1668</v>
      </c>
      <c r="V4" s="717" t="s">
        <v>1669</v>
      </c>
      <c r="W4" s="720">
        <v>3119</v>
      </c>
      <c r="X4" s="722">
        <v>43509</v>
      </c>
      <c r="Y4" s="724" t="s">
        <v>1670</v>
      </c>
      <c r="Z4" s="724" t="s">
        <v>1671</v>
      </c>
      <c r="AA4" s="720">
        <v>11219</v>
      </c>
      <c r="AB4" s="721">
        <v>43535</v>
      </c>
      <c r="AC4" s="1024" t="s">
        <v>1139</v>
      </c>
      <c r="AD4" s="731">
        <v>801615</v>
      </c>
      <c r="AE4" s="731" t="s">
        <v>1672</v>
      </c>
    </row>
    <row r="5" spans="1:31" ht="135" x14ac:dyDescent="0.25">
      <c r="A5" s="616">
        <v>13</v>
      </c>
      <c r="B5" s="1015">
        <v>12</v>
      </c>
      <c r="C5" s="626" t="s">
        <v>203</v>
      </c>
      <c r="D5" s="625" t="s">
        <v>545</v>
      </c>
      <c r="E5" s="627" t="s">
        <v>1549</v>
      </c>
      <c r="F5" s="618" t="s">
        <v>146</v>
      </c>
      <c r="G5" s="616">
        <v>899999115</v>
      </c>
      <c r="H5" s="616"/>
      <c r="I5" s="616"/>
      <c r="J5" s="616">
        <v>8</v>
      </c>
      <c r="K5" s="618" t="s">
        <v>1382</v>
      </c>
      <c r="L5" s="616">
        <v>6579482</v>
      </c>
      <c r="M5" s="725">
        <v>3416671</v>
      </c>
      <c r="N5" s="859">
        <v>1708335.52</v>
      </c>
      <c r="O5" s="617">
        <v>43830</v>
      </c>
      <c r="P5" s="860">
        <v>43951</v>
      </c>
      <c r="Q5" s="617">
        <v>43557</v>
      </c>
      <c r="R5" s="617">
        <v>43586</v>
      </c>
      <c r="S5" s="617"/>
      <c r="T5" s="860">
        <v>43951</v>
      </c>
      <c r="U5" s="627" t="s">
        <v>22</v>
      </c>
      <c r="V5" s="861"/>
      <c r="W5" s="616">
        <v>4319</v>
      </c>
      <c r="X5" s="617">
        <v>43557</v>
      </c>
      <c r="Y5" s="618" t="s">
        <v>1670</v>
      </c>
      <c r="Z5" s="618" t="s">
        <v>1671</v>
      </c>
      <c r="AA5" s="616">
        <v>19319</v>
      </c>
      <c r="AB5" s="726">
        <v>43560</v>
      </c>
      <c r="AC5" s="1026" t="s">
        <v>213</v>
      </c>
      <c r="AD5" s="731">
        <v>811121</v>
      </c>
      <c r="AE5" s="733" t="s">
        <v>1673</v>
      </c>
    </row>
    <row r="6" spans="1:31" ht="102" x14ac:dyDescent="0.25">
      <c r="A6" s="616">
        <v>14</v>
      </c>
      <c r="B6" s="1015">
        <v>13</v>
      </c>
      <c r="C6" s="626" t="s">
        <v>203</v>
      </c>
      <c r="D6" s="625" t="s">
        <v>545</v>
      </c>
      <c r="E6" s="627" t="s">
        <v>640</v>
      </c>
      <c r="F6" s="618" t="s">
        <v>1383</v>
      </c>
      <c r="G6" s="616">
        <v>901030557</v>
      </c>
      <c r="H6" s="616"/>
      <c r="I6" s="616"/>
      <c r="J6" s="616">
        <v>7</v>
      </c>
      <c r="K6" s="618" t="s">
        <v>1384</v>
      </c>
      <c r="L6" s="616">
        <v>3002290</v>
      </c>
      <c r="M6" s="725">
        <v>43690000</v>
      </c>
      <c r="N6" s="859">
        <v>21845000</v>
      </c>
      <c r="O6" s="617">
        <v>43830</v>
      </c>
      <c r="P6" s="860">
        <v>43905</v>
      </c>
      <c r="Q6" s="617">
        <v>43564</v>
      </c>
      <c r="R6" s="617">
        <v>43587</v>
      </c>
      <c r="S6" s="617"/>
      <c r="T6" s="617">
        <v>43830</v>
      </c>
      <c r="U6" s="627" t="s">
        <v>22</v>
      </c>
      <c r="V6" s="627"/>
      <c r="W6" s="616">
        <v>4619</v>
      </c>
      <c r="X6" s="617">
        <v>43564</v>
      </c>
      <c r="Y6" s="618" t="s">
        <v>1674</v>
      </c>
      <c r="Z6" s="618"/>
      <c r="AA6" s="616">
        <v>20919</v>
      </c>
      <c r="AB6" s="726">
        <v>43566</v>
      </c>
      <c r="AC6" s="1026" t="s">
        <v>1139</v>
      </c>
      <c r="AD6" s="731">
        <v>761115</v>
      </c>
      <c r="AE6" s="733" t="s">
        <v>1673</v>
      </c>
    </row>
    <row r="7" spans="1:31" ht="255" x14ac:dyDescent="0.25">
      <c r="A7" s="616">
        <v>18</v>
      </c>
      <c r="B7" s="777" t="s">
        <v>1675</v>
      </c>
      <c r="C7" s="626" t="s">
        <v>1645</v>
      </c>
      <c r="D7" s="625" t="s">
        <v>18</v>
      </c>
      <c r="E7" s="627" t="s">
        <v>1097</v>
      </c>
      <c r="F7" s="625" t="s">
        <v>474</v>
      </c>
      <c r="G7" s="616">
        <v>900068796</v>
      </c>
      <c r="H7" s="616"/>
      <c r="I7" s="616"/>
      <c r="J7" s="616">
        <v>1</v>
      </c>
      <c r="K7" s="618" t="s">
        <v>673</v>
      </c>
      <c r="L7" s="616">
        <v>7466000</v>
      </c>
      <c r="M7" s="725">
        <v>594880000</v>
      </c>
      <c r="N7" s="862" t="s">
        <v>1676</v>
      </c>
      <c r="O7" s="617">
        <v>43830</v>
      </c>
      <c r="P7" s="860">
        <v>43936</v>
      </c>
      <c r="Q7" s="617">
        <v>43580</v>
      </c>
      <c r="R7" s="617">
        <v>43587</v>
      </c>
      <c r="S7" s="617"/>
      <c r="T7" s="860">
        <v>43936</v>
      </c>
      <c r="U7" s="627" t="s">
        <v>1677</v>
      </c>
      <c r="V7" s="627"/>
      <c r="W7" s="616">
        <v>5119</v>
      </c>
      <c r="X7" s="726">
        <v>43567</v>
      </c>
      <c r="Y7" s="729" t="s">
        <v>1678</v>
      </c>
      <c r="Z7" s="729" t="s">
        <v>1679</v>
      </c>
      <c r="AA7" s="616">
        <v>25919</v>
      </c>
      <c r="AB7" s="617">
        <v>43585</v>
      </c>
      <c r="AC7" s="1027" t="s">
        <v>213</v>
      </c>
      <c r="AD7" s="731">
        <v>811115</v>
      </c>
      <c r="AE7" s="733" t="s">
        <v>1680</v>
      </c>
    </row>
    <row r="8" spans="1:31" s="832" customFormat="1" ht="120" customHeight="1" x14ac:dyDescent="0.25">
      <c r="A8" s="407"/>
      <c r="B8" s="777">
        <v>37</v>
      </c>
      <c r="C8" s="407" t="s">
        <v>1681</v>
      </c>
      <c r="D8" s="406" t="s">
        <v>1682</v>
      </c>
      <c r="E8" s="843" t="s">
        <v>1683</v>
      </c>
      <c r="F8" s="406" t="s">
        <v>1684</v>
      </c>
      <c r="G8" s="844">
        <v>860023987</v>
      </c>
      <c r="H8" s="844"/>
      <c r="I8" s="844"/>
      <c r="J8" s="409">
        <v>3</v>
      </c>
      <c r="K8" s="845" t="s">
        <v>1685</v>
      </c>
      <c r="L8" s="417">
        <v>3405590</v>
      </c>
      <c r="M8" s="846">
        <v>4500000</v>
      </c>
      <c r="N8" s="847"/>
      <c r="O8" s="847">
        <v>43829</v>
      </c>
      <c r="P8" s="860">
        <v>43847</v>
      </c>
      <c r="Q8" s="847">
        <v>43817</v>
      </c>
      <c r="R8" s="847">
        <v>43818</v>
      </c>
      <c r="S8" s="847"/>
      <c r="T8" s="860">
        <v>43847</v>
      </c>
      <c r="U8" s="849" t="s">
        <v>1686</v>
      </c>
      <c r="V8" s="849" t="s">
        <v>1687</v>
      </c>
      <c r="W8" s="849">
        <v>10419</v>
      </c>
      <c r="X8" s="850">
        <v>43804</v>
      </c>
      <c r="Y8" s="849" t="s">
        <v>1688</v>
      </c>
      <c r="Z8" s="849" t="s">
        <v>1689</v>
      </c>
      <c r="AA8" s="849">
        <v>71819</v>
      </c>
      <c r="AB8" s="850">
        <v>43819</v>
      </c>
      <c r="AC8" s="851" t="s">
        <v>1690</v>
      </c>
      <c r="AD8" s="837"/>
    </row>
  </sheetData>
  <dataValidations count="1">
    <dataValidation type="textLength" allowBlank="1" showInputMessage="1" error="Escriba un texto  Maximo 390 Caracteres" promptTitle="Cualquier contenido Maximo 390 Caracteres" prompt=" Registre DE MANERA BREVE el objeto del contrato. (MÁX. 390 CARACTERES)" sqref="E5" xr:uid="{00000000-0002-0000-0800-000000000000}">
      <formula1>0</formula1>
      <formula2>390</formula2>
    </dataValidation>
  </dataValidations>
  <pageMargins left="0.7" right="0.7" top="0.75" bottom="0.75" header="0.3" footer="0.3"/>
  <legacyDrawing r:id="rId1"/>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AH100"/>
  <sheetViews>
    <sheetView zoomScale="80" zoomScaleNormal="80" workbookViewId="0">
      <pane xSplit="6" ySplit="1" topLeftCell="T50" activePane="bottomRight" state="frozen"/>
      <selection pane="topRight" activeCell="G1" sqref="G1"/>
      <selection pane="bottomLeft" activeCell="A2" sqref="A2"/>
      <selection pane="bottomRight" activeCell="T50" sqref="T50"/>
    </sheetView>
  </sheetViews>
  <sheetFormatPr baseColWidth="10" defaultColWidth="11.42578125" defaultRowHeight="15" x14ac:dyDescent="0.25"/>
  <cols>
    <col min="1" max="1" width="6.7109375" customWidth="1"/>
    <col min="2" max="2" width="7.140625" customWidth="1"/>
    <col min="3" max="3" width="16.42578125" customWidth="1"/>
    <col min="4" max="4" width="20.42578125" customWidth="1"/>
    <col min="5" max="5" width="46.7109375" customWidth="1"/>
    <col min="6" max="6" width="19" customWidth="1"/>
    <col min="7" max="9" width="16.42578125" customWidth="1"/>
    <col min="10" max="10" width="11.42578125" style="793"/>
    <col min="13" max="13" width="17.5703125" style="1151" customWidth="1"/>
    <col min="14" max="14" width="22.85546875" customWidth="1"/>
    <col min="15" max="15" width="15.85546875" customWidth="1"/>
    <col min="16" max="16" width="33.140625" customWidth="1"/>
    <col min="17" max="17" width="15.85546875" customWidth="1"/>
    <col min="18" max="19" width="15.140625" customWidth="1"/>
    <col min="20" max="20" width="16.7109375" customWidth="1"/>
    <col min="21" max="21" width="14.5703125" customWidth="1"/>
    <col min="22" max="22" width="26.42578125" customWidth="1"/>
    <col min="23" max="23" width="15" customWidth="1"/>
    <col min="24" max="24" width="13.28515625" customWidth="1"/>
    <col min="25" max="25" width="18.140625" customWidth="1"/>
    <col min="26" max="26" width="17.5703125" customWidth="1"/>
    <col min="27" max="27" width="13.42578125" customWidth="1"/>
    <col min="28" max="28" width="14.28515625" customWidth="1"/>
    <col min="29" max="29" width="18" customWidth="1"/>
    <col min="30" max="31" width="11.42578125" style="731"/>
  </cols>
  <sheetData>
    <row r="1" spans="1:31" ht="30" x14ac:dyDescent="0.25">
      <c r="A1" s="373" t="s">
        <v>1137</v>
      </c>
      <c r="B1" s="373" t="s">
        <v>0</v>
      </c>
      <c r="C1" s="373" t="s">
        <v>1</v>
      </c>
      <c r="D1" s="373" t="s">
        <v>2</v>
      </c>
      <c r="E1" s="373" t="s">
        <v>3</v>
      </c>
      <c r="F1" s="373" t="s">
        <v>4</v>
      </c>
      <c r="G1" s="374" t="s">
        <v>5</v>
      </c>
      <c r="H1" s="374" t="s">
        <v>1662</v>
      </c>
      <c r="I1" s="374" t="s">
        <v>5</v>
      </c>
      <c r="J1" s="374" t="s">
        <v>521</v>
      </c>
      <c r="K1" s="374" t="s">
        <v>522</v>
      </c>
      <c r="L1" s="374" t="s">
        <v>523</v>
      </c>
      <c r="M1" s="1132"/>
      <c r="N1" s="375" t="s">
        <v>907</v>
      </c>
      <c r="O1" s="373" t="s">
        <v>1138</v>
      </c>
      <c r="P1" s="373" t="s">
        <v>909</v>
      </c>
      <c r="Q1" s="373" t="s">
        <v>8</v>
      </c>
      <c r="R1" s="373" t="s">
        <v>9</v>
      </c>
      <c r="S1" s="373"/>
      <c r="T1" s="373" t="s">
        <v>10</v>
      </c>
      <c r="U1" s="373" t="s">
        <v>11</v>
      </c>
      <c r="V1" s="373" t="s">
        <v>1663</v>
      </c>
      <c r="W1" s="373" t="s">
        <v>12</v>
      </c>
      <c r="X1" s="373" t="s">
        <v>13</v>
      </c>
      <c r="Y1" s="373" t="s">
        <v>524</v>
      </c>
      <c r="Z1" s="373" t="s">
        <v>525</v>
      </c>
      <c r="AA1" s="373" t="s">
        <v>14</v>
      </c>
      <c r="AB1" s="373" t="s">
        <v>15</v>
      </c>
      <c r="AC1" s="1021" t="s">
        <v>197</v>
      </c>
      <c r="AD1" s="858" t="s">
        <v>1664</v>
      </c>
    </row>
    <row r="2" spans="1:31" ht="38.25" x14ac:dyDescent="0.25">
      <c r="A2" s="486">
        <v>1</v>
      </c>
      <c r="B2" s="1015">
        <v>1</v>
      </c>
      <c r="C2" s="384" t="s">
        <v>100</v>
      </c>
      <c r="D2" s="383" t="s">
        <v>545</v>
      </c>
      <c r="E2" s="385" t="s">
        <v>305</v>
      </c>
      <c r="F2" s="383" t="s">
        <v>547</v>
      </c>
      <c r="G2" s="386">
        <v>830095213</v>
      </c>
      <c r="H2" s="386"/>
      <c r="I2" s="386"/>
      <c r="J2" s="386">
        <v>0</v>
      </c>
      <c r="K2" s="489" t="s">
        <v>548</v>
      </c>
      <c r="L2" s="392">
        <v>3175150153</v>
      </c>
      <c r="M2" s="1133">
        <v>9000000</v>
      </c>
      <c r="N2" s="838" t="s">
        <v>1691</v>
      </c>
      <c r="O2" s="500">
        <v>43830</v>
      </c>
      <c r="P2" s="486"/>
      <c r="Q2" s="485">
        <v>43486</v>
      </c>
      <c r="R2" s="485">
        <v>43488</v>
      </c>
      <c r="S2" s="485"/>
      <c r="T2" s="485">
        <v>43830</v>
      </c>
      <c r="U2" s="392" t="s">
        <v>22</v>
      </c>
      <c r="V2" s="392"/>
      <c r="W2" s="488">
        <v>1419</v>
      </c>
      <c r="X2" s="500">
        <v>43479</v>
      </c>
      <c r="Y2" s="488" t="s">
        <v>1692</v>
      </c>
      <c r="Z2" s="488" t="s">
        <v>1693</v>
      </c>
      <c r="AA2" s="488">
        <v>1819</v>
      </c>
      <c r="AB2" s="500">
        <v>43486</v>
      </c>
      <c r="AC2" s="1022" t="s">
        <v>1139</v>
      </c>
      <c r="AD2" s="731">
        <v>151015</v>
      </c>
      <c r="AE2" s="731" t="s">
        <v>1673</v>
      </c>
    </row>
    <row r="3" spans="1:31" ht="75" x14ac:dyDescent="0.25">
      <c r="A3" s="486">
        <v>2</v>
      </c>
      <c r="B3" s="1015">
        <v>1</v>
      </c>
      <c r="C3" s="384" t="s">
        <v>203</v>
      </c>
      <c r="D3" s="383" t="s">
        <v>18</v>
      </c>
      <c r="E3" s="385" t="s">
        <v>1694</v>
      </c>
      <c r="F3" s="383" t="s">
        <v>1332</v>
      </c>
      <c r="G3" s="386">
        <v>79708821</v>
      </c>
      <c r="H3" s="386"/>
      <c r="I3" s="386"/>
      <c r="J3" s="386"/>
      <c r="K3" s="489" t="s">
        <v>1333</v>
      </c>
      <c r="L3" s="392">
        <v>3202525326</v>
      </c>
      <c r="M3" s="1133">
        <v>18400000</v>
      </c>
      <c r="N3" s="486"/>
      <c r="O3" s="500">
        <v>43830</v>
      </c>
      <c r="P3" s="486"/>
      <c r="Q3" s="485">
        <v>43487</v>
      </c>
      <c r="R3" s="485">
        <v>43493</v>
      </c>
      <c r="S3" s="485"/>
      <c r="T3" s="485">
        <v>43524</v>
      </c>
      <c r="U3" s="808" t="s">
        <v>22</v>
      </c>
      <c r="V3" s="808"/>
      <c r="W3" s="488">
        <v>1119</v>
      </c>
      <c r="X3" s="500">
        <v>43479</v>
      </c>
      <c r="Y3" s="488" t="s">
        <v>1670</v>
      </c>
      <c r="Z3" s="488" t="s">
        <v>1671</v>
      </c>
      <c r="AA3" s="488">
        <v>2619</v>
      </c>
      <c r="AB3" s="500">
        <v>43488</v>
      </c>
      <c r="AC3" s="1022" t="s">
        <v>1139</v>
      </c>
      <c r="AD3" s="731">
        <v>801615</v>
      </c>
      <c r="AE3" s="731" t="s">
        <v>1672</v>
      </c>
    </row>
    <row r="4" spans="1:31" ht="75.75" customHeight="1" x14ac:dyDescent="0.25">
      <c r="A4" s="486"/>
      <c r="B4" s="1015">
        <v>1</v>
      </c>
      <c r="C4" s="384" t="s">
        <v>1695</v>
      </c>
      <c r="D4" s="383" t="s">
        <v>18</v>
      </c>
      <c r="E4" s="385" t="s">
        <v>1694</v>
      </c>
      <c r="F4" s="383" t="s">
        <v>1696</v>
      </c>
      <c r="G4" s="386">
        <v>79532936</v>
      </c>
      <c r="H4" s="386"/>
      <c r="I4" s="386"/>
      <c r="J4" s="386"/>
      <c r="K4" s="489"/>
      <c r="L4" s="392"/>
      <c r="M4" s="1133">
        <v>18400000</v>
      </c>
      <c r="N4" s="486"/>
      <c r="O4" s="500">
        <v>43830</v>
      </c>
      <c r="P4" s="486"/>
      <c r="Q4" s="485">
        <v>43525</v>
      </c>
      <c r="R4" s="485">
        <v>43536</v>
      </c>
      <c r="S4" s="485"/>
      <c r="T4" s="809">
        <v>43572</v>
      </c>
      <c r="U4" s="808" t="s">
        <v>22</v>
      </c>
      <c r="V4" s="808"/>
      <c r="W4" s="488">
        <v>1119</v>
      </c>
      <c r="X4" s="500">
        <v>43479</v>
      </c>
      <c r="Y4" s="488" t="s">
        <v>1670</v>
      </c>
      <c r="Z4" s="488" t="s">
        <v>1671</v>
      </c>
      <c r="AA4" s="488">
        <v>2619</v>
      </c>
      <c r="AB4" s="500">
        <v>43488</v>
      </c>
      <c r="AC4" s="1022" t="s">
        <v>1139</v>
      </c>
      <c r="AD4" s="731">
        <v>801615</v>
      </c>
      <c r="AE4" s="731" t="s">
        <v>1697</v>
      </c>
    </row>
    <row r="5" spans="1:31" ht="75" x14ac:dyDescent="0.25">
      <c r="A5" s="486">
        <v>3</v>
      </c>
      <c r="B5" s="1015">
        <v>2</v>
      </c>
      <c r="C5" s="384" t="s">
        <v>203</v>
      </c>
      <c r="D5" s="383" t="s">
        <v>18</v>
      </c>
      <c r="E5" s="385" t="s">
        <v>1694</v>
      </c>
      <c r="F5" s="383" t="s">
        <v>1698</v>
      </c>
      <c r="G5" s="386">
        <v>79334237</v>
      </c>
      <c r="H5" s="386"/>
      <c r="I5" s="386"/>
      <c r="J5" s="386"/>
      <c r="K5" s="489" t="s">
        <v>1699</v>
      </c>
      <c r="L5" s="392">
        <v>4711143</v>
      </c>
      <c r="M5" s="1133">
        <v>18400000</v>
      </c>
      <c r="N5" s="486"/>
      <c r="O5" s="500">
        <v>43830</v>
      </c>
      <c r="P5" s="486"/>
      <c r="Q5" s="485">
        <v>43493</v>
      </c>
      <c r="R5" s="485">
        <v>43494</v>
      </c>
      <c r="S5" s="485"/>
      <c r="T5" s="485">
        <v>43676</v>
      </c>
      <c r="U5" s="808" t="s">
        <v>22</v>
      </c>
      <c r="V5" s="808"/>
      <c r="W5" s="488">
        <v>1119</v>
      </c>
      <c r="X5" s="500">
        <v>43479</v>
      </c>
      <c r="Y5" s="488" t="s">
        <v>1670</v>
      </c>
      <c r="Z5" s="488" t="s">
        <v>1671</v>
      </c>
      <c r="AA5" s="488">
        <v>5019</v>
      </c>
      <c r="AB5" s="500">
        <v>43493</v>
      </c>
      <c r="AC5" s="1022" t="s">
        <v>1139</v>
      </c>
      <c r="AD5" s="731">
        <v>801615</v>
      </c>
      <c r="AE5" s="731" t="s">
        <v>1672</v>
      </c>
    </row>
    <row r="6" spans="1:31" ht="75" x14ac:dyDescent="0.25">
      <c r="A6" s="486">
        <v>4</v>
      </c>
      <c r="B6" s="1015">
        <v>3</v>
      </c>
      <c r="C6" s="384" t="s">
        <v>203</v>
      </c>
      <c r="D6" s="383" t="s">
        <v>18</v>
      </c>
      <c r="E6" s="385" t="s">
        <v>1700</v>
      </c>
      <c r="F6" s="383" t="s">
        <v>1701</v>
      </c>
      <c r="G6" s="386">
        <v>53093005</v>
      </c>
      <c r="H6" s="386"/>
      <c r="I6" s="386"/>
      <c r="J6" s="386"/>
      <c r="K6" s="489" t="s">
        <v>1702</v>
      </c>
      <c r="L6" s="392">
        <v>3124564753</v>
      </c>
      <c r="M6" s="1133">
        <v>28600000</v>
      </c>
      <c r="N6" s="486"/>
      <c r="O6" s="500">
        <v>43830</v>
      </c>
      <c r="P6" s="486"/>
      <c r="Q6" s="485">
        <v>43496</v>
      </c>
      <c r="R6" s="485">
        <v>43500</v>
      </c>
      <c r="S6" s="485"/>
      <c r="T6" s="485">
        <v>43759</v>
      </c>
      <c r="U6" s="808" t="s">
        <v>22</v>
      </c>
      <c r="V6" s="808"/>
      <c r="W6" s="488">
        <v>1519</v>
      </c>
      <c r="X6" s="500">
        <v>43479</v>
      </c>
      <c r="Y6" s="488" t="s">
        <v>1670</v>
      </c>
      <c r="Z6" s="488" t="s">
        <v>1671</v>
      </c>
      <c r="AA6" s="488">
        <v>5119</v>
      </c>
      <c r="AB6" s="500">
        <v>43497</v>
      </c>
      <c r="AC6" s="1022" t="s">
        <v>1139</v>
      </c>
      <c r="AD6" s="731">
        <v>801615</v>
      </c>
      <c r="AE6" s="731" t="s">
        <v>1672</v>
      </c>
    </row>
    <row r="7" spans="1:31" ht="120" x14ac:dyDescent="0.25">
      <c r="A7" s="634">
        <v>5</v>
      </c>
      <c r="B7" s="1015">
        <v>4</v>
      </c>
      <c r="C7" s="929" t="s">
        <v>203</v>
      </c>
      <c r="D7" s="714" t="s">
        <v>69</v>
      </c>
      <c r="E7" s="715" t="s">
        <v>1703</v>
      </c>
      <c r="F7" s="714" t="s">
        <v>1704</v>
      </c>
      <c r="G7" s="928">
        <v>800240740</v>
      </c>
      <c r="H7" s="928"/>
      <c r="I7" s="928"/>
      <c r="J7" s="928">
        <v>3</v>
      </c>
      <c r="K7" s="716" t="s">
        <v>1705</v>
      </c>
      <c r="L7" s="930">
        <v>3835881</v>
      </c>
      <c r="M7" s="1134">
        <v>7000000</v>
      </c>
      <c r="N7" s="838" t="s">
        <v>1706</v>
      </c>
      <c r="O7" s="633">
        <v>43830</v>
      </c>
      <c r="P7" s="634"/>
      <c r="Q7" s="635">
        <v>43511</v>
      </c>
      <c r="R7" s="635">
        <v>43523</v>
      </c>
      <c r="S7" s="635"/>
      <c r="T7" s="635">
        <v>43830</v>
      </c>
      <c r="U7" s="715" t="s">
        <v>1707</v>
      </c>
      <c r="V7" s="715"/>
      <c r="W7" s="631">
        <v>1719</v>
      </c>
      <c r="X7" s="633">
        <v>43489</v>
      </c>
      <c r="Y7" s="631" t="s">
        <v>1708</v>
      </c>
      <c r="Z7" s="631" t="s">
        <v>1709</v>
      </c>
      <c r="AA7" s="631">
        <v>6919</v>
      </c>
      <c r="AB7" s="633">
        <v>43514</v>
      </c>
      <c r="AC7" s="1023" t="s">
        <v>1139</v>
      </c>
      <c r="AD7" s="731">
        <v>801615</v>
      </c>
      <c r="AE7" s="731" t="s">
        <v>1672</v>
      </c>
    </row>
    <row r="8" spans="1:31" ht="152.25" customHeight="1" x14ac:dyDescent="0.25">
      <c r="A8" s="634">
        <v>6</v>
      </c>
      <c r="B8" s="1015">
        <v>5</v>
      </c>
      <c r="C8" s="929" t="s">
        <v>203</v>
      </c>
      <c r="D8" s="714" t="s">
        <v>69</v>
      </c>
      <c r="E8" s="715" t="s">
        <v>1710</v>
      </c>
      <c r="F8" s="714" t="s">
        <v>1711</v>
      </c>
      <c r="G8" s="928">
        <v>830134083</v>
      </c>
      <c r="H8" s="928"/>
      <c r="I8" s="928"/>
      <c r="J8" s="928">
        <v>8</v>
      </c>
      <c r="K8" s="716" t="s">
        <v>1712</v>
      </c>
      <c r="L8" s="930">
        <v>7457360</v>
      </c>
      <c r="M8" s="1134">
        <v>4000000</v>
      </c>
      <c r="N8" s="838" t="s">
        <v>1713</v>
      </c>
      <c r="O8" s="633">
        <v>43830</v>
      </c>
      <c r="P8" s="634"/>
      <c r="Q8" s="635">
        <v>43514</v>
      </c>
      <c r="R8" s="635">
        <v>43518</v>
      </c>
      <c r="S8" s="635"/>
      <c r="T8" s="635">
        <v>43830</v>
      </c>
      <c r="U8" s="715" t="s">
        <v>1714</v>
      </c>
      <c r="V8" s="715"/>
      <c r="W8" s="631">
        <v>1819</v>
      </c>
      <c r="X8" s="633">
        <v>43493</v>
      </c>
      <c r="Y8" s="631" t="s">
        <v>1670</v>
      </c>
      <c r="Z8" s="631" t="s">
        <v>1671</v>
      </c>
      <c r="AA8" s="631">
        <v>7119</v>
      </c>
      <c r="AB8" s="633">
        <v>43515</v>
      </c>
      <c r="AC8" s="732" t="s">
        <v>265</v>
      </c>
      <c r="AD8" s="731">
        <v>801615</v>
      </c>
      <c r="AE8" s="731" t="s">
        <v>1672</v>
      </c>
    </row>
    <row r="9" spans="1:31" ht="102" x14ac:dyDescent="0.25">
      <c r="A9" s="634">
        <v>7</v>
      </c>
      <c r="B9" s="1015">
        <v>6</v>
      </c>
      <c r="C9" s="929" t="s">
        <v>203</v>
      </c>
      <c r="D9" s="714" t="s">
        <v>69</v>
      </c>
      <c r="E9" s="715" t="s">
        <v>1179</v>
      </c>
      <c r="F9" s="714" t="s">
        <v>1715</v>
      </c>
      <c r="G9" s="928">
        <v>830077560</v>
      </c>
      <c r="H9" s="928"/>
      <c r="I9" s="928"/>
      <c r="J9" s="928">
        <v>5</v>
      </c>
      <c r="K9" s="716" t="s">
        <v>1716</v>
      </c>
      <c r="L9" s="930" t="s">
        <v>1717</v>
      </c>
      <c r="M9" s="1134">
        <v>20000000</v>
      </c>
      <c r="N9" s="634"/>
      <c r="O9" s="633">
        <v>43830</v>
      </c>
      <c r="P9" s="634"/>
      <c r="Q9" s="635">
        <v>43517</v>
      </c>
      <c r="R9" s="635">
        <v>43523</v>
      </c>
      <c r="S9" s="635"/>
      <c r="T9" s="635">
        <v>43830</v>
      </c>
      <c r="U9" s="715" t="s">
        <v>1718</v>
      </c>
      <c r="V9" s="715"/>
      <c r="W9" s="631">
        <v>2219</v>
      </c>
      <c r="X9" s="633">
        <v>43497</v>
      </c>
      <c r="Y9" s="631" t="s">
        <v>1719</v>
      </c>
      <c r="Z9" s="631" t="s">
        <v>1720</v>
      </c>
      <c r="AA9" s="631">
        <v>7519</v>
      </c>
      <c r="AB9" s="633">
        <v>43517</v>
      </c>
      <c r="AC9" s="732" t="s">
        <v>265</v>
      </c>
      <c r="AD9" s="731">
        <v>801615</v>
      </c>
      <c r="AE9" s="731" t="s">
        <v>1672</v>
      </c>
    </row>
    <row r="10" spans="1:31" ht="63.75" x14ac:dyDescent="0.25">
      <c r="A10" s="720">
        <v>8</v>
      </c>
      <c r="B10" s="1015">
        <v>7</v>
      </c>
      <c r="C10" s="937" t="s">
        <v>203</v>
      </c>
      <c r="D10" s="713" t="s">
        <v>18</v>
      </c>
      <c r="E10" s="717" t="s">
        <v>1721</v>
      </c>
      <c r="F10" s="713" t="s">
        <v>923</v>
      </c>
      <c r="G10" s="936">
        <v>860012336</v>
      </c>
      <c r="H10" s="936"/>
      <c r="I10" s="936"/>
      <c r="J10" s="936">
        <v>1</v>
      </c>
      <c r="K10" s="718" t="s">
        <v>924</v>
      </c>
      <c r="L10" s="723">
        <v>6382919</v>
      </c>
      <c r="M10" s="1135">
        <v>8742930</v>
      </c>
      <c r="N10" s="720"/>
      <c r="O10" s="721" t="s">
        <v>1722</v>
      </c>
      <c r="P10" s="720"/>
      <c r="Q10" s="722">
        <v>43532</v>
      </c>
      <c r="R10" s="722">
        <v>43536</v>
      </c>
      <c r="S10" s="722"/>
      <c r="T10" s="722">
        <v>43537</v>
      </c>
      <c r="U10" s="723" t="s">
        <v>22</v>
      </c>
      <c r="V10" s="723"/>
      <c r="W10" s="724">
        <v>3319</v>
      </c>
      <c r="X10" s="721">
        <v>43521</v>
      </c>
      <c r="Y10" s="724" t="s">
        <v>1719</v>
      </c>
      <c r="Z10" s="724" t="s">
        <v>1720</v>
      </c>
      <c r="AA10" s="724">
        <v>11119</v>
      </c>
      <c r="AB10" s="721">
        <v>43535</v>
      </c>
      <c r="AC10" s="1024" t="s">
        <v>1139</v>
      </c>
      <c r="AD10" s="731">
        <v>801115</v>
      </c>
      <c r="AE10" s="731" t="s">
        <v>1680</v>
      </c>
    </row>
    <row r="11" spans="1:31" ht="130.5" x14ac:dyDescent="0.25">
      <c r="A11" s="720">
        <v>9</v>
      </c>
      <c r="B11" s="1015">
        <v>8</v>
      </c>
      <c r="C11" s="937" t="s">
        <v>203</v>
      </c>
      <c r="D11" s="713" t="s">
        <v>69</v>
      </c>
      <c r="E11" s="717" t="s">
        <v>1665</v>
      </c>
      <c r="F11" s="713" t="s">
        <v>1666</v>
      </c>
      <c r="G11" s="720">
        <v>900604496</v>
      </c>
      <c r="H11" s="720"/>
      <c r="I11" s="720"/>
      <c r="J11" s="720">
        <v>7</v>
      </c>
      <c r="K11" s="720" t="s">
        <v>1667</v>
      </c>
      <c r="L11" s="720">
        <v>2518671</v>
      </c>
      <c r="M11" s="1135">
        <v>4918000</v>
      </c>
      <c r="N11" s="859">
        <v>2459000</v>
      </c>
      <c r="O11" s="722">
        <v>43830</v>
      </c>
      <c r="P11" s="923" t="s">
        <v>1723</v>
      </c>
      <c r="Q11" s="722">
        <v>43532</v>
      </c>
      <c r="R11" s="722">
        <v>43556</v>
      </c>
      <c r="S11" s="722"/>
      <c r="T11" s="860">
        <v>44196</v>
      </c>
      <c r="U11" s="717" t="s">
        <v>1668</v>
      </c>
      <c r="V11" s="717" t="s">
        <v>1724</v>
      </c>
      <c r="W11" s="720">
        <v>3119</v>
      </c>
      <c r="X11" s="722">
        <v>43509</v>
      </c>
      <c r="Y11" s="724" t="s">
        <v>1670</v>
      </c>
      <c r="Z11" s="724" t="s">
        <v>1671</v>
      </c>
      <c r="AA11" s="720">
        <v>11219</v>
      </c>
      <c r="AB11" s="721">
        <v>43535</v>
      </c>
      <c r="AC11" s="1024" t="s">
        <v>1139</v>
      </c>
      <c r="AD11" s="731">
        <v>801615</v>
      </c>
      <c r="AE11" s="731" t="s">
        <v>1672</v>
      </c>
    </row>
    <row r="12" spans="1:31" ht="116.25" customHeight="1" x14ac:dyDescent="0.25">
      <c r="A12" s="616">
        <v>10</v>
      </c>
      <c r="B12" s="1015">
        <v>9</v>
      </c>
      <c r="C12" s="626" t="s">
        <v>203</v>
      </c>
      <c r="D12" s="625" t="s">
        <v>1395</v>
      </c>
      <c r="E12" s="627" t="s">
        <v>1725</v>
      </c>
      <c r="F12" s="618" t="s">
        <v>1274</v>
      </c>
      <c r="G12" s="616">
        <v>900663951</v>
      </c>
      <c r="H12" s="616"/>
      <c r="I12" s="616"/>
      <c r="J12" s="616">
        <v>9</v>
      </c>
      <c r="K12" s="618" t="s">
        <v>1275</v>
      </c>
      <c r="L12" s="616">
        <v>7021332</v>
      </c>
      <c r="M12" s="1136">
        <v>111800000</v>
      </c>
      <c r="N12" s="859">
        <v>19900000</v>
      </c>
      <c r="O12" s="617">
        <v>43830</v>
      </c>
      <c r="P12" s="616"/>
      <c r="Q12" s="617">
        <v>43556</v>
      </c>
      <c r="R12" s="617">
        <v>43560</v>
      </c>
      <c r="S12" s="617"/>
      <c r="T12" s="617">
        <v>43830</v>
      </c>
      <c r="U12" s="627" t="s">
        <v>1726</v>
      </c>
      <c r="V12" s="627"/>
      <c r="W12" s="616">
        <v>3219</v>
      </c>
      <c r="X12" s="617">
        <v>43511</v>
      </c>
      <c r="Y12" s="618" t="s">
        <v>1670</v>
      </c>
      <c r="Z12" s="618" t="s">
        <v>1671</v>
      </c>
      <c r="AA12" s="616">
        <v>18119</v>
      </c>
      <c r="AB12" s="726">
        <v>43557</v>
      </c>
      <c r="AC12" s="1025" t="s">
        <v>1400</v>
      </c>
      <c r="AD12" s="731">
        <v>821018</v>
      </c>
      <c r="AE12" s="731" t="s">
        <v>1672</v>
      </c>
    </row>
    <row r="13" spans="1:31" ht="102" x14ac:dyDescent="0.25">
      <c r="A13" s="616">
        <v>11</v>
      </c>
      <c r="B13" s="1015">
        <v>10</v>
      </c>
      <c r="C13" s="626" t="s">
        <v>203</v>
      </c>
      <c r="D13" s="625" t="s">
        <v>18</v>
      </c>
      <c r="E13" s="627" t="s">
        <v>1727</v>
      </c>
      <c r="F13" s="618" t="s">
        <v>1078</v>
      </c>
      <c r="G13" s="616">
        <v>830045792</v>
      </c>
      <c r="H13" s="616"/>
      <c r="I13" s="616"/>
      <c r="J13" s="616">
        <v>1</v>
      </c>
      <c r="K13" s="618" t="s">
        <v>1345</v>
      </c>
      <c r="L13" s="616">
        <v>6356535</v>
      </c>
      <c r="M13" s="1136">
        <v>40513347</v>
      </c>
      <c r="N13" s="616"/>
      <c r="O13" s="617">
        <v>43830</v>
      </c>
      <c r="P13" s="616"/>
      <c r="Q13" s="617">
        <v>43557</v>
      </c>
      <c r="R13" s="617">
        <v>43560</v>
      </c>
      <c r="S13" s="617"/>
      <c r="T13" s="617">
        <v>43830</v>
      </c>
      <c r="U13" s="627" t="s">
        <v>1728</v>
      </c>
      <c r="V13" s="627"/>
      <c r="W13" s="616">
        <v>3519</v>
      </c>
      <c r="X13" s="617">
        <v>43532</v>
      </c>
      <c r="Y13" s="618" t="s">
        <v>1729</v>
      </c>
      <c r="Z13" s="618" t="s">
        <v>1730</v>
      </c>
      <c r="AA13" s="616">
        <v>18319</v>
      </c>
      <c r="AB13" s="726">
        <v>43557</v>
      </c>
      <c r="AC13" s="1026" t="s">
        <v>213</v>
      </c>
      <c r="AD13" s="731" t="s">
        <v>1731</v>
      </c>
      <c r="AE13" s="733" t="s">
        <v>1680</v>
      </c>
    </row>
    <row r="14" spans="1:31" ht="114.75" x14ac:dyDescent="0.25">
      <c r="A14" s="616">
        <v>12</v>
      </c>
      <c r="B14" s="1015">
        <v>11</v>
      </c>
      <c r="C14" s="626" t="s">
        <v>203</v>
      </c>
      <c r="D14" s="625" t="s">
        <v>18</v>
      </c>
      <c r="E14" s="627" t="s">
        <v>1528</v>
      </c>
      <c r="F14" s="618" t="s">
        <v>1073</v>
      </c>
      <c r="G14" s="616">
        <v>830033498</v>
      </c>
      <c r="H14" s="616"/>
      <c r="I14" s="616"/>
      <c r="J14" s="616">
        <v>7</v>
      </c>
      <c r="K14" s="618" t="s">
        <v>1074</v>
      </c>
      <c r="L14" s="616">
        <v>7477775</v>
      </c>
      <c r="M14" s="1136">
        <v>299833132</v>
      </c>
      <c r="N14" s="859">
        <v>17740100</v>
      </c>
      <c r="O14" s="617">
        <v>43830</v>
      </c>
      <c r="P14" s="616"/>
      <c r="Q14" s="617">
        <v>43564</v>
      </c>
      <c r="R14" s="617">
        <v>43567</v>
      </c>
      <c r="S14" s="617"/>
      <c r="T14" s="617">
        <v>43830</v>
      </c>
      <c r="U14" s="627" t="s">
        <v>1732</v>
      </c>
      <c r="V14" s="627"/>
      <c r="W14" s="616">
        <v>4019</v>
      </c>
      <c r="X14" s="617">
        <v>43551</v>
      </c>
      <c r="Y14" s="618" t="s">
        <v>1729</v>
      </c>
      <c r="Z14" s="618" t="s">
        <v>1730</v>
      </c>
      <c r="AA14" s="616">
        <v>19719</v>
      </c>
      <c r="AB14" s="726">
        <v>43564</v>
      </c>
      <c r="AC14" s="1026" t="s">
        <v>213</v>
      </c>
      <c r="AD14" s="731">
        <v>811122</v>
      </c>
      <c r="AE14" s="733" t="s">
        <v>1680</v>
      </c>
    </row>
    <row r="15" spans="1:31" ht="75" x14ac:dyDescent="0.25">
      <c r="A15" s="616">
        <v>13</v>
      </c>
      <c r="B15" s="1015">
        <v>12</v>
      </c>
      <c r="C15" s="626" t="s">
        <v>203</v>
      </c>
      <c r="D15" s="625" t="s">
        <v>545</v>
      </c>
      <c r="E15" s="627" t="s">
        <v>1549</v>
      </c>
      <c r="F15" s="618" t="s">
        <v>146</v>
      </c>
      <c r="G15" s="616">
        <v>899999115</v>
      </c>
      <c r="H15" s="616"/>
      <c r="I15" s="616"/>
      <c r="J15" s="616">
        <v>8</v>
      </c>
      <c r="K15" s="618" t="s">
        <v>1382</v>
      </c>
      <c r="L15" s="616">
        <v>6579482</v>
      </c>
      <c r="M15" s="1136">
        <v>3416671</v>
      </c>
      <c r="N15" s="859">
        <v>1708335.52</v>
      </c>
      <c r="O15" s="617">
        <v>43830</v>
      </c>
      <c r="P15" s="860">
        <v>43951</v>
      </c>
      <c r="Q15" s="617">
        <v>43557</v>
      </c>
      <c r="R15" s="617">
        <v>43586</v>
      </c>
      <c r="S15" s="617"/>
      <c r="T15" s="860">
        <v>43951</v>
      </c>
      <c r="U15" s="627" t="s">
        <v>22</v>
      </c>
      <c r="V15" s="861"/>
      <c r="W15" s="616">
        <v>4319</v>
      </c>
      <c r="X15" s="617">
        <v>43557</v>
      </c>
      <c r="Y15" s="618" t="s">
        <v>1670</v>
      </c>
      <c r="Z15" s="618" t="s">
        <v>1671</v>
      </c>
      <c r="AA15" s="616">
        <v>19319</v>
      </c>
      <c r="AB15" s="726">
        <v>43560</v>
      </c>
      <c r="AC15" s="1026" t="s">
        <v>213</v>
      </c>
      <c r="AD15" s="731">
        <v>811121</v>
      </c>
      <c r="AE15" s="733" t="s">
        <v>1673</v>
      </c>
    </row>
    <row r="16" spans="1:31" ht="63.75" x14ac:dyDescent="0.25">
      <c r="A16" s="616">
        <v>14</v>
      </c>
      <c r="B16" s="1015">
        <v>13</v>
      </c>
      <c r="C16" s="626" t="s">
        <v>203</v>
      </c>
      <c r="D16" s="625" t="s">
        <v>545</v>
      </c>
      <c r="E16" s="627" t="s">
        <v>640</v>
      </c>
      <c r="F16" s="618" t="s">
        <v>1383</v>
      </c>
      <c r="G16" s="616">
        <v>901030557</v>
      </c>
      <c r="H16" s="616"/>
      <c r="I16" s="616"/>
      <c r="J16" s="616">
        <v>7</v>
      </c>
      <c r="K16" s="618" t="s">
        <v>1384</v>
      </c>
      <c r="L16" s="616">
        <v>3002290</v>
      </c>
      <c r="M16" s="1136">
        <v>43690000</v>
      </c>
      <c r="N16" s="859">
        <v>21845000</v>
      </c>
      <c r="O16" s="617">
        <v>43830</v>
      </c>
      <c r="P16" s="860">
        <v>43905</v>
      </c>
      <c r="Q16" s="617">
        <v>43564</v>
      </c>
      <c r="R16" s="617">
        <v>43587</v>
      </c>
      <c r="S16" s="617"/>
      <c r="T16" s="617">
        <v>43830</v>
      </c>
      <c r="U16" s="627" t="s">
        <v>22</v>
      </c>
      <c r="V16" s="627"/>
      <c r="W16" s="616">
        <v>4619</v>
      </c>
      <c r="X16" s="617">
        <v>43564</v>
      </c>
      <c r="Y16" s="618" t="s">
        <v>1674</v>
      </c>
      <c r="Z16" s="618"/>
      <c r="AA16" s="616">
        <v>20919</v>
      </c>
      <c r="AB16" s="726">
        <v>43566</v>
      </c>
      <c r="AC16" s="1026" t="s">
        <v>1139</v>
      </c>
      <c r="AD16" s="731">
        <v>761115</v>
      </c>
      <c r="AE16" s="733" t="s">
        <v>1673</v>
      </c>
    </row>
    <row r="17" spans="1:31" ht="114.75" x14ac:dyDescent="0.25">
      <c r="A17" s="616">
        <v>15</v>
      </c>
      <c r="B17" s="696">
        <v>14</v>
      </c>
      <c r="C17" s="626" t="s">
        <v>203</v>
      </c>
      <c r="D17" s="625" t="s">
        <v>18</v>
      </c>
      <c r="E17" s="627" t="s">
        <v>1733</v>
      </c>
      <c r="F17" s="625" t="s">
        <v>1337</v>
      </c>
      <c r="G17" s="616">
        <v>900173404</v>
      </c>
      <c r="H17" s="616"/>
      <c r="I17" s="616"/>
      <c r="J17" s="616">
        <v>9</v>
      </c>
      <c r="K17" s="618" t="s">
        <v>985</v>
      </c>
      <c r="L17" s="616">
        <v>6117070</v>
      </c>
      <c r="M17" s="1136">
        <v>93850000</v>
      </c>
      <c r="N17" s="859">
        <v>13139000</v>
      </c>
      <c r="O17" s="617">
        <v>43830</v>
      </c>
      <c r="P17" s="616"/>
      <c r="Q17" s="617">
        <v>43567</v>
      </c>
      <c r="R17" s="617">
        <v>43581</v>
      </c>
      <c r="S17" s="617"/>
      <c r="T17" s="617">
        <v>43830</v>
      </c>
      <c r="U17" s="627" t="s">
        <v>1734</v>
      </c>
      <c r="V17" s="627"/>
      <c r="W17" s="616">
        <v>5019</v>
      </c>
      <c r="X17" s="617">
        <v>43564</v>
      </c>
      <c r="Y17" s="618" t="s">
        <v>1670</v>
      </c>
      <c r="Z17" s="618" t="s">
        <v>1671</v>
      </c>
      <c r="AA17" s="616">
        <v>22719</v>
      </c>
      <c r="AB17" s="617">
        <v>43567</v>
      </c>
      <c r="AC17" s="1026" t="s">
        <v>213</v>
      </c>
      <c r="AD17" s="731">
        <v>811121</v>
      </c>
      <c r="AE17" s="733" t="s">
        <v>1680</v>
      </c>
    </row>
    <row r="18" spans="1:31" ht="102" x14ac:dyDescent="0.25">
      <c r="A18" s="616">
        <v>16</v>
      </c>
      <c r="B18" s="696">
        <v>2</v>
      </c>
      <c r="C18" s="626" t="s">
        <v>100</v>
      </c>
      <c r="D18" s="625" t="s">
        <v>69</v>
      </c>
      <c r="E18" s="627" t="s">
        <v>1735</v>
      </c>
      <c r="F18" s="625" t="s">
        <v>1305</v>
      </c>
      <c r="G18" s="616">
        <v>830113914</v>
      </c>
      <c r="H18" s="616"/>
      <c r="I18" s="616"/>
      <c r="J18" s="616">
        <v>3</v>
      </c>
      <c r="K18" s="618" t="s">
        <v>1736</v>
      </c>
      <c r="L18" s="616">
        <v>7464600</v>
      </c>
      <c r="M18" s="1136">
        <v>14500000</v>
      </c>
      <c r="N18" s="616"/>
      <c r="O18" s="617">
        <v>43830</v>
      </c>
      <c r="P18" s="616"/>
      <c r="Q18" s="617">
        <v>43580</v>
      </c>
      <c r="R18" s="617">
        <v>43587</v>
      </c>
      <c r="S18" s="617"/>
      <c r="T18" s="617">
        <v>43830</v>
      </c>
      <c r="U18" s="627" t="s">
        <v>1737</v>
      </c>
      <c r="V18" s="627"/>
      <c r="W18" s="616">
        <v>3919</v>
      </c>
      <c r="X18" s="617">
        <v>43545</v>
      </c>
      <c r="Y18" s="618" t="s">
        <v>1738</v>
      </c>
      <c r="Z18" s="618" t="s">
        <v>1739</v>
      </c>
      <c r="AA18" s="616">
        <v>25719</v>
      </c>
      <c r="AB18" s="617">
        <v>43581</v>
      </c>
      <c r="AC18" s="1027" t="s">
        <v>1139</v>
      </c>
      <c r="AD18" s="731">
        <v>141115</v>
      </c>
      <c r="AE18" s="733" t="s">
        <v>1672</v>
      </c>
    </row>
    <row r="19" spans="1:31" ht="114.75" x14ac:dyDescent="0.25">
      <c r="A19" s="616">
        <v>17</v>
      </c>
      <c r="B19" s="696">
        <v>15</v>
      </c>
      <c r="C19" s="626" t="s">
        <v>203</v>
      </c>
      <c r="D19" s="625" t="s">
        <v>18</v>
      </c>
      <c r="E19" s="627" t="s">
        <v>1524</v>
      </c>
      <c r="F19" s="727" t="s">
        <v>934</v>
      </c>
      <c r="G19" s="728">
        <v>800252836</v>
      </c>
      <c r="H19" s="728"/>
      <c r="I19" s="728"/>
      <c r="J19" s="728">
        <v>3</v>
      </c>
      <c r="K19" s="729" t="s">
        <v>935</v>
      </c>
      <c r="L19" s="728">
        <v>2226949</v>
      </c>
      <c r="M19" s="1136">
        <v>36505511</v>
      </c>
      <c r="N19" s="616"/>
      <c r="O19" s="617">
        <v>43830</v>
      </c>
      <c r="P19" s="616"/>
      <c r="Q19" s="617">
        <v>43580</v>
      </c>
      <c r="R19" s="617">
        <v>43585</v>
      </c>
      <c r="S19" s="730"/>
      <c r="T19" s="730">
        <v>43830</v>
      </c>
      <c r="U19" s="627" t="s">
        <v>1740</v>
      </c>
      <c r="V19" s="627"/>
      <c r="W19" s="616">
        <v>4919</v>
      </c>
      <c r="X19" s="726">
        <v>43564</v>
      </c>
      <c r="Y19" s="729" t="s">
        <v>1670</v>
      </c>
      <c r="Z19" s="729" t="s">
        <v>1671</v>
      </c>
      <c r="AA19" s="616">
        <v>23319</v>
      </c>
      <c r="AB19" s="617">
        <v>43580</v>
      </c>
      <c r="AC19" s="1027" t="s">
        <v>213</v>
      </c>
      <c r="AD19" s="731">
        <v>811121</v>
      </c>
      <c r="AE19" s="733" t="s">
        <v>1741</v>
      </c>
    </row>
    <row r="20" spans="1:31" ht="223.5" customHeight="1" x14ac:dyDescent="0.25">
      <c r="A20" s="616">
        <v>18</v>
      </c>
      <c r="B20" s="777" t="s">
        <v>1675</v>
      </c>
      <c r="C20" s="626" t="s">
        <v>1645</v>
      </c>
      <c r="D20" s="625" t="s">
        <v>18</v>
      </c>
      <c r="E20" s="1043" t="s">
        <v>1742</v>
      </c>
      <c r="F20" s="625" t="s">
        <v>474</v>
      </c>
      <c r="G20" s="616">
        <v>900068796</v>
      </c>
      <c r="H20" s="616"/>
      <c r="I20" s="616"/>
      <c r="J20" s="616">
        <v>1</v>
      </c>
      <c r="K20" s="618" t="s">
        <v>673</v>
      </c>
      <c r="L20" s="616">
        <v>7466000</v>
      </c>
      <c r="M20" s="1136">
        <v>594880000</v>
      </c>
      <c r="N20" s="862" t="s">
        <v>1743</v>
      </c>
      <c r="O20" s="617">
        <v>43830</v>
      </c>
      <c r="P20" s="923" t="s">
        <v>1744</v>
      </c>
      <c r="Q20" s="617">
        <v>43580</v>
      </c>
      <c r="R20" s="617">
        <v>43587</v>
      </c>
      <c r="S20" s="617"/>
      <c r="T20" s="860">
        <v>44073</v>
      </c>
      <c r="U20" s="627" t="s">
        <v>1677</v>
      </c>
      <c r="V20" s="1043" t="s">
        <v>1745</v>
      </c>
      <c r="W20" s="616">
        <v>5119</v>
      </c>
      <c r="X20" s="726">
        <v>43567</v>
      </c>
      <c r="Y20" s="729" t="s">
        <v>1678</v>
      </c>
      <c r="Z20" s="729" t="s">
        <v>1679</v>
      </c>
      <c r="AA20" s="616">
        <v>25919</v>
      </c>
      <c r="AB20" s="617">
        <v>43585</v>
      </c>
      <c r="AC20" s="1027" t="s">
        <v>213</v>
      </c>
      <c r="AD20" s="731">
        <v>811115</v>
      </c>
      <c r="AE20" s="733" t="s">
        <v>1680</v>
      </c>
    </row>
    <row r="21" spans="1:31" ht="120" x14ac:dyDescent="0.25">
      <c r="A21" s="616">
        <v>19</v>
      </c>
      <c r="B21" s="777">
        <v>16</v>
      </c>
      <c r="C21" s="626" t="s">
        <v>203</v>
      </c>
      <c r="D21" s="625" t="s">
        <v>545</v>
      </c>
      <c r="E21" s="627" t="s">
        <v>1339</v>
      </c>
      <c r="F21" s="727" t="s">
        <v>1340</v>
      </c>
      <c r="G21" s="728">
        <v>800075003</v>
      </c>
      <c r="H21" s="728"/>
      <c r="I21" s="728"/>
      <c r="J21" s="728">
        <v>6</v>
      </c>
      <c r="K21" s="729" t="s">
        <v>1341</v>
      </c>
      <c r="L21" s="728">
        <v>6803999</v>
      </c>
      <c r="M21" s="1137">
        <v>160000000</v>
      </c>
      <c r="N21" s="728"/>
      <c r="O21" s="730">
        <v>43830</v>
      </c>
      <c r="P21" s="728"/>
      <c r="Q21" s="730">
        <v>43581</v>
      </c>
      <c r="R21" s="730">
        <v>43588</v>
      </c>
      <c r="S21" s="730"/>
      <c r="T21" s="730">
        <v>43830</v>
      </c>
      <c r="U21" s="734" t="s">
        <v>1746</v>
      </c>
      <c r="V21" s="734"/>
      <c r="W21" s="728">
        <v>5219</v>
      </c>
      <c r="X21" s="735">
        <v>43580</v>
      </c>
      <c r="Y21" s="729" t="s">
        <v>1747</v>
      </c>
      <c r="Z21" s="729" t="s">
        <v>1748</v>
      </c>
      <c r="AA21" s="728">
        <v>25819</v>
      </c>
      <c r="AB21" s="730">
        <v>43584</v>
      </c>
      <c r="AC21" s="1028" t="s">
        <v>265</v>
      </c>
      <c r="AD21" s="792">
        <v>921215</v>
      </c>
      <c r="AE21" s="733" t="s">
        <v>1673</v>
      </c>
    </row>
    <row r="22" spans="1:31" ht="89.25" x14ac:dyDescent="0.25">
      <c r="A22" s="739">
        <v>20</v>
      </c>
      <c r="B22" s="777">
        <v>17</v>
      </c>
      <c r="C22" s="736" t="s">
        <v>203</v>
      </c>
      <c r="D22" s="737" t="s">
        <v>18</v>
      </c>
      <c r="E22" s="738" t="s">
        <v>1749</v>
      </c>
      <c r="F22" s="737" t="s">
        <v>1750</v>
      </c>
      <c r="G22" s="739">
        <v>79655511</v>
      </c>
      <c r="H22" s="739"/>
      <c r="I22" s="739"/>
      <c r="J22" s="739"/>
      <c r="K22" s="740" t="s">
        <v>1751</v>
      </c>
      <c r="L22" s="739">
        <v>3023199275</v>
      </c>
      <c r="M22" s="1138">
        <v>78000000</v>
      </c>
      <c r="N22" s="739"/>
      <c r="O22" s="741">
        <v>43830</v>
      </c>
      <c r="P22" s="739"/>
      <c r="Q22" s="741">
        <v>43587</v>
      </c>
      <c r="R22" s="741">
        <v>43587</v>
      </c>
      <c r="S22" s="741"/>
      <c r="T22" s="741">
        <v>43830</v>
      </c>
      <c r="U22" s="738" t="s">
        <v>22</v>
      </c>
      <c r="V22" s="738"/>
      <c r="W22" s="739">
        <v>5319</v>
      </c>
      <c r="X22" s="742">
        <v>43581</v>
      </c>
      <c r="Y22" s="740" t="s">
        <v>1729</v>
      </c>
      <c r="Z22" s="740" t="s">
        <v>1730</v>
      </c>
      <c r="AA22" s="739">
        <v>26019</v>
      </c>
      <c r="AB22" s="741">
        <v>43587</v>
      </c>
      <c r="AC22" s="1029" t="s">
        <v>213</v>
      </c>
      <c r="AD22" s="792">
        <v>801615</v>
      </c>
      <c r="AE22" s="733" t="s">
        <v>1741</v>
      </c>
    </row>
    <row r="23" spans="1:31" ht="38.25" x14ac:dyDescent="0.25">
      <c r="A23" s="739">
        <v>21</v>
      </c>
      <c r="B23" s="777">
        <v>18</v>
      </c>
      <c r="C23" s="736" t="s">
        <v>203</v>
      </c>
      <c r="D23" s="737" t="s">
        <v>18</v>
      </c>
      <c r="E23" s="738" t="s">
        <v>1694</v>
      </c>
      <c r="F23" s="737" t="s">
        <v>1752</v>
      </c>
      <c r="G23" s="739">
        <v>3102345</v>
      </c>
      <c r="H23" s="739"/>
      <c r="I23" s="739"/>
      <c r="J23" s="739"/>
      <c r="K23" s="740" t="s">
        <v>1753</v>
      </c>
      <c r="L23" s="739">
        <v>3002650859</v>
      </c>
      <c r="M23" s="1138">
        <v>12800000</v>
      </c>
      <c r="N23" s="739"/>
      <c r="O23" s="741">
        <v>43830</v>
      </c>
      <c r="P23" s="739"/>
      <c r="Q23" s="741">
        <v>43587</v>
      </c>
      <c r="R23" s="741">
        <v>43587</v>
      </c>
      <c r="S23" s="741"/>
      <c r="T23" s="741">
        <v>43830</v>
      </c>
      <c r="U23" s="738" t="s">
        <v>22</v>
      </c>
      <c r="V23" s="738"/>
      <c r="W23" s="739">
        <v>1119</v>
      </c>
      <c r="X23" s="742">
        <v>43479</v>
      </c>
      <c r="Y23" s="743" t="s">
        <v>1670</v>
      </c>
      <c r="Z23" s="743" t="e">
        <f>-[1]INFOTIC!$C$8:$D$813</f>
        <v>#VALUE!</v>
      </c>
      <c r="AA23" s="739">
        <v>26119</v>
      </c>
      <c r="AB23" s="741">
        <v>43587</v>
      </c>
      <c r="AC23" s="1030" t="s">
        <v>1139</v>
      </c>
      <c r="AD23" s="731">
        <v>801615</v>
      </c>
      <c r="AE23" s="733" t="s">
        <v>1741</v>
      </c>
    </row>
    <row r="24" spans="1:31" ht="127.5" x14ac:dyDescent="0.25">
      <c r="A24" s="739">
        <v>22</v>
      </c>
      <c r="B24" s="777">
        <v>1</v>
      </c>
      <c r="C24" s="736" t="s">
        <v>68</v>
      </c>
      <c r="D24" s="737" t="s">
        <v>69</v>
      </c>
      <c r="E24" s="738" t="s">
        <v>1754</v>
      </c>
      <c r="F24" s="744" t="s">
        <v>1755</v>
      </c>
      <c r="G24" s="746">
        <v>800112214</v>
      </c>
      <c r="H24" s="746"/>
      <c r="I24" s="746"/>
      <c r="J24" s="739">
        <v>2</v>
      </c>
      <c r="K24" s="740" t="s">
        <v>1756</v>
      </c>
      <c r="L24" s="739">
        <v>3191100</v>
      </c>
      <c r="M24" s="1138">
        <v>3015963</v>
      </c>
      <c r="N24" s="739"/>
      <c r="O24" s="741" t="s">
        <v>110</v>
      </c>
      <c r="P24" s="739"/>
      <c r="Q24" s="741">
        <v>43598</v>
      </c>
      <c r="R24" s="741">
        <v>43602</v>
      </c>
      <c r="S24" s="741"/>
      <c r="T24" s="741">
        <v>43663</v>
      </c>
      <c r="U24" s="738" t="s">
        <v>1757</v>
      </c>
      <c r="V24" s="738"/>
      <c r="W24" s="739">
        <v>4819</v>
      </c>
      <c r="X24" s="742">
        <v>43564</v>
      </c>
      <c r="Y24" s="740" t="s">
        <v>1758</v>
      </c>
      <c r="Z24" s="740" t="s">
        <v>1759</v>
      </c>
      <c r="AA24" s="739">
        <v>26919</v>
      </c>
      <c r="AB24" s="741">
        <v>43598</v>
      </c>
      <c r="AC24" s="1030" t="s">
        <v>265</v>
      </c>
      <c r="AD24" s="731">
        <v>801615</v>
      </c>
      <c r="AE24" s="733" t="s">
        <v>1672</v>
      </c>
    </row>
    <row r="25" spans="1:31" ht="114.75" x14ac:dyDescent="0.25">
      <c r="A25" s="746">
        <v>23</v>
      </c>
      <c r="B25" s="745">
        <v>1</v>
      </c>
      <c r="C25" s="748" t="s">
        <v>1760</v>
      </c>
      <c r="D25" s="751" t="s">
        <v>18</v>
      </c>
      <c r="E25" s="752" t="s">
        <v>1761</v>
      </c>
      <c r="F25" s="751" t="s">
        <v>1762</v>
      </c>
      <c r="G25" s="746">
        <v>860502844</v>
      </c>
      <c r="H25" s="746"/>
      <c r="I25" s="746"/>
      <c r="J25" s="739">
        <v>4</v>
      </c>
      <c r="K25" s="743" t="s">
        <v>1763</v>
      </c>
      <c r="L25" s="746"/>
      <c r="M25" s="1139">
        <v>0</v>
      </c>
      <c r="N25" s="746"/>
      <c r="O25" s="753" t="s">
        <v>1764</v>
      </c>
      <c r="P25" s="746"/>
      <c r="Q25" s="753">
        <v>43601</v>
      </c>
      <c r="R25" s="753">
        <v>43601</v>
      </c>
      <c r="S25" s="753"/>
      <c r="T25" s="753">
        <v>44331</v>
      </c>
      <c r="U25" s="749" t="s">
        <v>22</v>
      </c>
      <c r="V25" s="749"/>
      <c r="W25" s="749" t="s">
        <v>22</v>
      </c>
      <c r="X25" s="749" t="s">
        <v>22</v>
      </c>
      <c r="Y25" s="749" t="s">
        <v>22</v>
      </c>
      <c r="Z25" s="749" t="s">
        <v>22</v>
      </c>
      <c r="AA25" s="749" t="s">
        <v>22</v>
      </c>
      <c r="AB25" s="749" t="s">
        <v>22</v>
      </c>
      <c r="AC25" s="750" t="s">
        <v>1765</v>
      </c>
      <c r="AD25" s="731">
        <v>801615</v>
      </c>
      <c r="AE25" s="733" t="s">
        <v>1766</v>
      </c>
    </row>
    <row r="26" spans="1:31" ht="102" x14ac:dyDescent="0.25">
      <c r="A26" s="739">
        <v>24</v>
      </c>
      <c r="B26" s="777">
        <v>1</v>
      </c>
      <c r="C26" s="736" t="s">
        <v>189</v>
      </c>
      <c r="D26" s="737" t="s">
        <v>69</v>
      </c>
      <c r="E26" s="738" t="s">
        <v>1767</v>
      </c>
      <c r="F26" s="751" t="s">
        <v>1148</v>
      </c>
      <c r="G26" s="746">
        <v>860002400</v>
      </c>
      <c r="H26" s="747"/>
      <c r="I26" s="747"/>
      <c r="J26" s="747">
        <v>2</v>
      </c>
      <c r="K26" s="743" t="s">
        <v>1149</v>
      </c>
      <c r="L26" s="746" t="s">
        <v>1150</v>
      </c>
      <c r="M26" s="1138">
        <v>5591636</v>
      </c>
      <c r="N26" s="739"/>
      <c r="O26" s="741" t="s">
        <v>1016</v>
      </c>
      <c r="P26" s="739"/>
      <c r="Q26" s="741">
        <v>43607</v>
      </c>
      <c r="R26" s="741">
        <v>43616</v>
      </c>
      <c r="S26" s="741"/>
      <c r="T26" s="741">
        <v>43996</v>
      </c>
      <c r="U26" s="738" t="s">
        <v>22</v>
      </c>
      <c r="V26" s="738"/>
      <c r="W26" s="738">
        <v>5719</v>
      </c>
      <c r="X26" s="757">
        <v>43592</v>
      </c>
      <c r="Y26" s="738" t="s">
        <v>1768</v>
      </c>
      <c r="Z26" s="738" t="s">
        <v>1769</v>
      </c>
      <c r="AA26" s="738">
        <v>27519</v>
      </c>
      <c r="AB26" s="757">
        <v>43607</v>
      </c>
      <c r="AC26" s="1030" t="s">
        <v>1139</v>
      </c>
      <c r="AD26" s="731">
        <v>841316</v>
      </c>
      <c r="AE26" s="733" t="s">
        <v>1672</v>
      </c>
    </row>
    <row r="27" spans="1:31" ht="89.25" x14ac:dyDescent="0.25">
      <c r="A27" s="739">
        <v>25</v>
      </c>
      <c r="B27" s="777">
        <v>19</v>
      </c>
      <c r="C27" s="736" t="s">
        <v>203</v>
      </c>
      <c r="D27" s="737" t="s">
        <v>18</v>
      </c>
      <c r="E27" s="738" t="s">
        <v>1770</v>
      </c>
      <c r="F27" s="737" t="s">
        <v>1297</v>
      </c>
      <c r="G27" s="754">
        <v>800220028</v>
      </c>
      <c r="H27" s="754"/>
      <c r="I27" s="754"/>
      <c r="J27" s="754">
        <v>1</v>
      </c>
      <c r="K27" s="755" t="s">
        <v>1125</v>
      </c>
      <c r="L27" s="756">
        <v>2188266</v>
      </c>
      <c r="M27" s="1140">
        <v>199999730</v>
      </c>
      <c r="N27" s="739"/>
      <c r="O27" s="741">
        <v>43830</v>
      </c>
      <c r="P27" s="739"/>
      <c r="Q27" s="741">
        <v>43607</v>
      </c>
      <c r="R27" s="741">
        <v>43613</v>
      </c>
      <c r="S27" s="741"/>
      <c r="T27" s="741">
        <v>43830</v>
      </c>
      <c r="U27" s="738" t="s">
        <v>1771</v>
      </c>
      <c r="V27" s="738"/>
      <c r="W27" s="738">
        <v>4419</v>
      </c>
      <c r="X27" s="757">
        <v>43589</v>
      </c>
      <c r="Y27" s="738" t="s">
        <v>1729</v>
      </c>
      <c r="Z27" s="740" t="s">
        <v>1730</v>
      </c>
      <c r="AA27" s="738">
        <v>27619</v>
      </c>
      <c r="AB27" s="757">
        <v>43607</v>
      </c>
      <c r="AC27" s="1029" t="s">
        <v>213</v>
      </c>
      <c r="AD27" s="731">
        <v>811122</v>
      </c>
      <c r="AE27" s="733" t="s">
        <v>1680</v>
      </c>
    </row>
    <row r="28" spans="1:31" ht="114.75" x14ac:dyDescent="0.25">
      <c r="A28" s="580">
        <v>26</v>
      </c>
      <c r="B28" s="777">
        <v>2</v>
      </c>
      <c r="C28" s="574" t="s">
        <v>68</v>
      </c>
      <c r="D28" s="573" t="s">
        <v>69</v>
      </c>
      <c r="E28" s="575" t="s">
        <v>1772</v>
      </c>
      <c r="F28" s="573" t="s">
        <v>1773</v>
      </c>
      <c r="G28" s="576">
        <v>900210800</v>
      </c>
      <c r="H28" s="576"/>
      <c r="I28" s="576"/>
      <c r="J28" s="576">
        <v>1</v>
      </c>
      <c r="K28" s="577" t="s">
        <v>1774</v>
      </c>
      <c r="L28" s="758">
        <v>2953430</v>
      </c>
      <c r="M28" s="1141">
        <v>2349000</v>
      </c>
      <c r="N28" s="580"/>
      <c r="O28" s="581" t="s">
        <v>1775</v>
      </c>
      <c r="P28" s="580"/>
      <c r="Q28" s="581">
        <v>43620</v>
      </c>
      <c r="R28" s="581">
        <v>43626</v>
      </c>
      <c r="S28" s="581"/>
      <c r="T28" s="581"/>
      <c r="U28" s="575" t="s">
        <v>1776</v>
      </c>
      <c r="V28" s="575"/>
      <c r="W28" s="575">
        <v>5819</v>
      </c>
      <c r="X28" s="759">
        <v>43600</v>
      </c>
      <c r="Y28" s="575" t="s">
        <v>1777</v>
      </c>
      <c r="Z28" s="582" t="s">
        <v>1778</v>
      </c>
      <c r="AA28" s="575">
        <v>31219</v>
      </c>
      <c r="AB28" s="759">
        <v>43621</v>
      </c>
      <c r="AC28" s="787" t="s">
        <v>404</v>
      </c>
      <c r="AD28" s="792">
        <v>432020</v>
      </c>
      <c r="AE28" s="733" t="s">
        <v>1697</v>
      </c>
    </row>
    <row r="29" spans="1:31" ht="114.75" x14ac:dyDescent="0.25">
      <c r="A29" s="580">
        <v>27</v>
      </c>
      <c r="B29" s="777">
        <v>2</v>
      </c>
      <c r="C29" s="574" t="s">
        <v>1760</v>
      </c>
      <c r="D29" s="573" t="s">
        <v>18</v>
      </c>
      <c r="E29" s="575" t="s">
        <v>1779</v>
      </c>
      <c r="F29" s="573" t="s">
        <v>1780</v>
      </c>
      <c r="G29" s="576">
        <v>860029846</v>
      </c>
      <c r="H29" s="576"/>
      <c r="I29" s="576"/>
      <c r="J29" s="576">
        <v>0</v>
      </c>
      <c r="K29" s="577" t="s">
        <v>1781</v>
      </c>
      <c r="L29" s="758">
        <v>7942122</v>
      </c>
      <c r="M29" s="1141">
        <v>0</v>
      </c>
      <c r="N29" s="580"/>
      <c r="O29" s="581" t="s">
        <v>399</v>
      </c>
      <c r="P29" s="580"/>
      <c r="Q29" s="581">
        <v>43627</v>
      </c>
      <c r="R29" s="581">
        <v>43627</v>
      </c>
      <c r="S29" s="581"/>
      <c r="T29" s="581">
        <v>44357</v>
      </c>
      <c r="U29" s="575" t="s">
        <v>22</v>
      </c>
      <c r="V29" s="575"/>
      <c r="W29" s="575" t="s">
        <v>22</v>
      </c>
      <c r="X29" s="759" t="s">
        <v>22</v>
      </c>
      <c r="Y29" s="575" t="s">
        <v>22</v>
      </c>
      <c r="Z29" s="575" t="s">
        <v>22</v>
      </c>
      <c r="AA29" s="575" t="s">
        <v>22</v>
      </c>
      <c r="AB29" s="759" t="s">
        <v>22</v>
      </c>
      <c r="AC29" s="787" t="s">
        <v>1765</v>
      </c>
      <c r="AD29" s="731">
        <v>801615</v>
      </c>
      <c r="AE29" s="733" t="s">
        <v>1680</v>
      </c>
    </row>
    <row r="30" spans="1:31" ht="102" x14ac:dyDescent="0.25">
      <c r="A30" s="580">
        <v>28</v>
      </c>
      <c r="B30" s="777">
        <v>20</v>
      </c>
      <c r="C30" s="574" t="s">
        <v>203</v>
      </c>
      <c r="D30" s="573" t="s">
        <v>33</v>
      </c>
      <c r="E30" s="575" t="s">
        <v>1658</v>
      </c>
      <c r="F30" s="573" t="s">
        <v>1227</v>
      </c>
      <c r="G30" s="576">
        <v>860066942</v>
      </c>
      <c r="H30" s="576"/>
      <c r="I30" s="576"/>
      <c r="J30" s="576">
        <v>7</v>
      </c>
      <c r="K30" s="577" t="s">
        <v>661</v>
      </c>
      <c r="L30" s="758">
        <v>4280666</v>
      </c>
      <c r="M30" s="1141">
        <v>86581812</v>
      </c>
      <c r="N30" s="852">
        <v>20000000</v>
      </c>
      <c r="O30" s="581">
        <v>43830</v>
      </c>
      <c r="P30" s="580"/>
      <c r="Q30" s="581">
        <v>43628</v>
      </c>
      <c r="R30" s="581">
        <v>43635</v>
      </c>
      <c r="S30" s="581"/>
      <c r="T30" s="581">
        <v>43830</v>
      </c>
      <c r="U30" s="575" t="s">
        <v>1782</v>
      </c>
      <c r="V30" s="575" t="s">
        <v>1783</v>
      </c>
      <c r="W30" s="575">
        <v>6019</v>
      </c>
      <c r="X30" s="759">
        <v>43602</v>
      </c>
      <c r="Y30" s="575" t="s">
        <v>1719</v>
      </c>
      <c r="Z30" s="582" t="s">
        <v>1720</v>
      </c>
      <c r="AA30" s="575">
        <v>31619</v>
      </c>
      <c r="AB30" s="759">
        <v>43629</v>
      </c>
      <c r="AC30" s="787" t="s">
        <v>265</v>
      </c>
      <c r="AD30" s="731">
        <v>801615</v>
      </c>
      <c r="AE30" s="733" t="s">
        <v>1766</v>
      </c>
    </row>
    <row r="31" spans="1:31" ht="76.5" x14ac:dyDescent="0.25">
      <c r="A31" s="580">
        <v>29</v>
      </c>
      <c r="B31" s="777">
        <v>1</v>
      </c>
      <c r="C31" s="574" t="s">
        <v>1784</v>
      </c>
      <c r="D31" s="573" t="s">
        <v>33</v>
      </c>
      <c r="E31" s="575" t="s">
        <v>1785</v>
      </c>
      <c r="F31" s="573" t="s">
        <v>1786</v>
      </c>
      <c r="G31" s="576">
        <v>1020837589</v>
      </c>
      <c r="H31" s="576"/>
      <c r="I31" s="576"/>
      <c r="J31" s="576"/>
      <c r="K31" s="577"/>
      <c r="L31" s="758"/>
      <c r="M31" s="1141">
        <v>0</v>
      </c>
      <c r="N31" s="580"/>
      <c r="O31" s="581">
        <v>43729</v>
      </c>
      <c r="P31" s="580"/>
      <c r="Q31" s="581">
        <v>43628</v>
      </c>
      <c r="R31" s="581">
        <v>43628</v>
      </c>
      <c r="S31" s="581"/>
      <c r="T31" s="581">
        <v>43729</v>
      </c>
      <c r="U31" s="575" t="s">
        <v>22</v>
      </c>
      <c r="V31" s="575"/>
      <c r="W31" s="575" t="s">
        <v>22</v>
      </c>
      <c r="X31" s="759" t="s">
        <v>22</v>
      </c>
      <c r="Y31" s="575" t="s">
        <v>22</v>
      </c>
      <c r="Z31" s="575" t="s">
        <v>22</v>
      </c>
      <c r="AA31" s="575" t="s">
        <v>22</v>
      </c>
      <c r="AB31" s="759" t="s">
        <v>22</v>
      </c>
      <c r="AC31" s="787" t="s">
        <v>1787</v>
      </c>
      <c r="AD31" s="731">
        <v>801615</v>
      </c>
      <c r="AE31" s="733" t="s">
        <v>1680</v>
      </c>
    </row>
    <row r="32" spans="1:31" ht="75" x14ac:dyDescent="0.25">
      <c r="A32" s="772">
        <v>30</v>
      </c>
      <c r="B32" s="777">
        <v>21</v>
      </c>
      <c r="C32" s="764" t="s">
        <v>203</v>
      </c>
      <c r="D32" s="763" t="s">
        <v>33</v>
      </c>
      <c r="E32" s="765" t="s">
        <v>1788</v>
      </c>
      <c r="F32" s="763" t="s">
        <v>1789</v>
      </c>
      <c r="G32" s="766">
        <v>1047392371</v>
      </c>
      <c r="H32" s="766"/>
      <c r="I32" s="766"/>
      <c r="J32" s="766"/>
      <c r="K32" s="767" t="s">
        <v>1790</v>
      </c>
      <c r="L32" s="767">
        <v>3178945878</v>
      </c>
      <c r="M32" s="1142" t="s">
        <v>1791</v>
      </c>
      <c r="N32" s="772"/>
      <c r="O32" s="773">
        <v>43830</v>
      </c>
      <c r="P32" s="772"/>
      <c r="Q32" s="773">
        <v>43648</v>
      </c>
      <c r="R32" s="773">
        <v>43649</v>
      </c>
      <c r="S32" s="773"/>
      <c r="T32" s="773">
        <v>43830</v>
      </c>
      <c r="U32" s="765" t="s">
        <v>22</v>
      </c>
      <c r="V32" s="765"/>
      <c r="W32" s="765">
        <v>6619</v>
      </c>
      <c r="X32" s="761">
        <v>43635</v>
      </c>
      <c r="Y32" s="762" t="s">
        <v>1670</v>
      </c>
      <c r="Z32" s="762" t="s">
        <v>1671</v>
      </c>
      <c r="AA32" s="765">
        <v>35119</v>
      </c>
      <c r="AB32" s="761"/>
      <c r="AC32" s="788" t="s">
        <v>1792</v>
      </c>
      <c r="AE32" s="733" t="s">
        <v>1741</v>
      </c>
    </row>
    <row r="33" spans="1:34" ht="75" x14ac:dyDescent="0.25">
      <c r="A33" s="772">
        <v>31</v>
      </c>
      <c r="B33" s="777">
        <v>22</v>
      </c>
      <c r="C33" s="764" t="s">
        <v>203</v>
      </c>
      <c r="D33" s="763" t="s">
        <v>33</v>
      </c>
      <c r="E33" s="765" t="s">
        <v>1793</v>
      </c>
      <c r="F33" s="763" t="s">
        <v>1794</v>
      </c>
      <c r="G33" s="766">
        <v>1136884671</v>
      </c>
      <c r="H33" s="766"/>
      <c r="I33" s="766"/>
      <c r="J33" s="766"/>
      <c r="K33" s="767" t="s">
        <v>1795</v>
      </c>
      <c r="L33" s="768">
        <v>3057987605</v>
      </c>
      <c r="M33" s="1142" t="s">
        <v>1796</v>
      </c>
      <c r="N33" s="772"/>
      <c r="O33" s="773">
        <v>43830</v>
      </c>
      <c r="P33" s="772"/>
      <c r="Q33" s="773">
        <v>43648</v>
      </c>
      <c r="R33" s="773">
        <v>43649</v>
      </c>
      <c r="S33" s="773"/>
      <c r="T33" s="773">
        <v>43830</v>
      </c>
      <c r="U33" s="765" t="s">
        <v>22</v>
      </c>
      <c r="V33" s="765"/>
      <c r="W33" s="765">
        <v>6519</v>
      </c>
      <c r="X33" s="761">
        <v>43634</v>
      </c>
      <c r="Y33" s="762" t="s">
        <v>1670</v>
      </c>
      <c r="Z33" s="762" t="s">
        <v>1671</v>
      </c>
      <c r="AA33" s="765"/>
      <c r="AB33" s="761"/>
      <c r="AC33" s="1031" t="s">
        <v>1400</v>
      </c>
      <c r="AE33" s="733" t="s">
        <v>1741</v>
      </c>
    </row>
    <row r="34" spans="1:34" ht="75" x14ac:dyDescent="0.25">
      <c r="A34" s="772">
        <v>32</v>
      </c>
      <c r="B34" s="777">
        <v>23</v>
      </c>
      <c r="C34" s="764" t="s">
        <v>203</v>
      </c>
      <c r="D34" s="763" t="s">
        <v>33</v>
      </c>
      <c r="E34" s="765" t="s">
        <v>1797</v>
      </c>
      <c r="F34" s="763" t="s">
        <v>1798</v>
      </c>
      <c r="G34" s="766">
        <v>1100396713</v>
      </c>
      <c r="H34" s="766"/>
      <c r="I34" s="766"/>
      <c r="J34" s="766"/>
      <c r="K34" s="767" t="s">
        <v>1799</v>
      </c>
      <c r="L34" s="768">
        <v>3126982574</v>
      </c>
      <c r="M34" s="1142" t="s">
        <v>1800</v>
      </c>
      <c r="N34" s="772"/>
      <c r="O34" s="773">
        <v>43830</v>
      </c>
      <c r="P34" s="772"/>
      <c r="Q34" s="773">
        <v>43648</v>
      </c>
      <c r="R34" s="773">
        <v>43651</v>
      </c>
      <c r="S34" s="773"/>
      <c r="T34" s="773">
        <v>43830</v>
      </c>
      <c r="U34" s="765" t="s">
        <v>22</v>
      </c>
      <c r="V34" s="765"/>
      <c r="W34" s="765">
        <v>6419</v>
      </c>
      <c r="X34" s="761">
        <v>43635</v>
      </c>
      <c r="Y34" s="762" t="s">
        <v>1670</v>
      </c>
      <c r="Z34" s="762" t="s">
        <v>1671</v>
      </c>
      <c r="AA34" s="765"/>
      <c r="AB34" s="761"/>
      <c r="AC34" s="788" t="s">
        <v>1792</v>
      </c>
      <c r="AE34" s="733" t="s">
        <v>1741</v>
      </c>
    </row>
    <row r="35" spans="1:34" ht="140.25" x14ac:dyDescent="0.25">
      <c r="A35" s="772">
        <v>33</v>
      </c>
      <c r="B35" s="777">
        <v>3</v>
      </c>
      <c r="C35" s="764" t="s">
        <v>1760</v>
      </c>
      <c r="D35" s="763" t="s">
        <v>33</v>
      </c>
      <c r="E35" s="765" t="s">
        <v>1801</v>
      </c>
      <c r="F35" s="763" t="s">
        <v>1802</v>
      </c>
      <c r="G35" s="766">
        <v>900153453</v>
      </c>
      <c r="H35" s="766"/>
      <c r="I35" s="766"/>
      <c r="J35" s="766">
        <v>1</v>
      </c>
      <c r="K35" s="767" t="s">
        <v>1803</v>
      </c>
      <c r="L35" s="768">
        <v>5870400</v>
      </c>
      <c r="M35" s="1143"/>
      <c r="N35" s="772"/>
      <c r="O35" s="773">
        <v>44500</v>
      </c>
      <c r="P35" s="772"/>
      <c r="Q35" s="773">
        <v>43658</v>
      </c>
      <c r="R35" s="773">
        <v>43658</v>
      </c>
      <c r="S35" s="773"/>
      <c r="T35" s="773">
        <v>44500</v>
      </c>
      <c r="U35" s="765" t="s">
        <v>22</v>
      </c>
      <c r="V35" s="765"/>
      <c r="W35" s="765" t="s">
        <v>22</v>
      </c>
      <c r="X35" s="765" t="s">
        <v>22</v>
      </c>
      <c r="Y35" s="765" t="s">
        <v>22</v>
      </c>
      <c r="Z35" s="765" t="s">
        <v>22</v>
      </c>
      <c r="AA35" s="765" t="s">
        <v>22</v>
      </c>
      <c r="AB35" s="765" t="s">
        <v>22</v>
      </c>
      <c r="AC35" s="788" t="s">
        <v>1804</v>
      </c>
      <c r="AD35" s="765"/>
      <c r="AE35" s="765" t="s">
        <v>1741</v>
      </c>
    </row>
    <row r="36" spans="1:34" ht="114.75" x14ac:dyDescent="0.25">
      <c r="A36" s="775">
        <v>34</v>
      </c>
      <c r="B36" s="779">
        <v>24</v>
      </c>
      <c r="C36" s="776" t="s">
        <v>1681</v>
      </c>
      <c r="D36" s="780" t="s">
        <v>33</v>
      </c>
      <c r="E36" s="781" t="s">
        <v>1805</v>
      </c>
      <c r="F36" s="780" t="s">
        <v>1806</v>
      </c>
      <c r="G36" s="812">
        <v>92231805</v>
      </c>
      <c r="H36" s="812"/>
      <c r="I36" s="812"/>
      <c r="J36" s="770"/>
      <c r="K36" s="769" t="s">
        <v>1807</v>
      </c>
      <c r="L36" s="771">
        <v>3192816649</v>
      </c>
      <c r="M36" s="1144" t="s">
        <v>1808</v>
      </c>
      <c r="N36" s="775"/>
      <c r="O36" s="774">
        <v>43830</v>
      </c>
      <c r="P36" s="775"/>
      <c r="Q36" s="774">
        <v>43665</v>
      </c>
      <c r="R36" s="774">
        <v>43668</v>
      </c>
      <c r="S36" s="774"/>
      <c r="T36" s="774">
        <v>43830</v>
      </c>
      <c r="U36" s="782" t="s">
        <v>1809</v>
      </c>
      <c r="V36" s="782"/>
      <c r="W36" s="781">
        <v>6819</v>
      </c>
      <c r="X36" s="783">
        <v>43656</v>
      </c>
      <c r="Y36" s="781" t="s">
        <v>1670</v>
      </c>
      <c r="Z36" s="781" t="s">
        <v>1810</v>
      </c>
      <c r="AA36" s="781">
        <v>36119</v>
      </c>
      <c r="AB36" s="783">
        <v>43668</v>
      </c>
      <c r="AC36" s="789" t="s">
        <v>1811</v>
      </c>
      <c r="AD36" s="765"/>
      <c r="AE36" s="765" t="s">
        <v>1741</v>
      </c>
      <c r="AF36" s="791"/>
      <c r="AG36" s="786"/>
    </row>
    <row r="37" spans="1:34" s="785" customFormat="1" ht="102" x14ac:dyDescent="0.25">
      <c r="A37" s="776">
        <v>35</v>
      </c>
      <c r="B37" s="779">
        <v>25</v>
      </c>
      <c r="C37" s="776" t="s">
        <v>1681</v>
      </c>
      <c r="D37" s="780" t="s">
        <v>33</v>
      </c>
      <c r="E37" s="781" t="s">
        <v>1805</v>
      </c>
      <c r="F37" s="780" t="s">
        <v>1812</v>
      </c>
      <c r="G37" s="812" t="s">
        <v>1813</v>
      </c>
      <c r="H37" s="812"/>
      <c r="I37" s="812"/>
      <c r="J37" s="770"/>
      <c r="K37" s="769" t="s">
        <v>1814</v>
      </c>
      <c r="L37" s="771">
        <v>3006932520</v>
      </c>
      <c r="M37" s="1144" t="s">
        <v>1808</v>
      </c>
      <c r="N37" s="775"/>
      <c r="O37" s="774">
        <v>43830</v>
      </c>
      <c r="P37" s="775"/>
      <c r="Q37" s="774">
        <v>43669</v>
      </c>
      <c r="R37" s="774">
        <v>43678</v>
      </c>
      <c r="S37" s="774"/>
      <c r="T37" s="774">
        <v>43830</v>
      </c>
      <c r="U37" s="782" t="s">
        <v>1815</v>
      </c>
      <c r="V37" s="782"/>
      <c r="W37" s="781">
        <v>6819</v>
      </c>
      <c r="X37" s="783">
        <v>43656</v>
      </c>
      <c r="Y37" s="781" t="s">
        <v>1670</v>
      </c>
      <c r="Z37" s="781" t="s">
        <v>1810</v>
      </c>
      <c r="AA37" s="781">
        <v>36519</v>
      </c>
      <c r="AB37" s="783">
        <v>43670</v>
      </c>
      <c r="AC37" s="789" t="s">
        <v>1811</v>
      </c>
      <c r="AD37" s="765"/>
      <c r="AE37" s="765" t="s">
        <v>1741</v>
      </c>
      <c r="AF37" s="791"/>
      <c r="AG37" s="786"/>
    </row>
    <row r="38" spans="1:34" s="786" customFormat="1" ht="84.75" x14ac:dyDescent="0.25">
      <c r="A38" s="776">
        <v>36</v>
      </c>
      <c r="B38" s="779">
        <v>26</v>
      </c>
      <c r="C38" s="776" t="s">
        <v>1681</v>
      </c>
      <c r="D38" s="780" t="s">
        <v>33</v>
      </c>
      <c r="E38" s="781" t="s">
        <v>1816</v>
      </c>
      <c r="F38" s="780" t="s">
        <v>1817</v>
      </c>
      <c r="G38" s="778">
        <v>1010175185</v>
      </c>
      <c r="H38" s="840" t="s">
        <v>1818</v>
      </c>
      <c r="I38" s="841" t="s">
        <v>1819</v>
      </c>
      <c r="J38" s="770"/>
      <c r="K38" s="769" t="s">
        <v>1820</v>
      </c>
      <c r="L38" s="771">
        <v>3107630261</v>
      </c>
      <c r="M38" s="1144">
        <v>9000000</v>
      </c>
      <c r="N38" s="775"/>
      <c r="O38" s="774">
        <v>43830</v>
      </c>
      <c r="P38" s="775"/>
      <c r="Q38" s="774">
        <v>43677</v>
      </c>
      <c r="R38" s="774">
        <v>43678</v>
      </c>
      <c r="S38" s="774"/>
      <c r="T38" s="774">
        <v>43830</v>
      </c>
      <c r="U38" s="782" t="s">
        <v>22</v>
      </c>
      <c r="V38" s="782"/>
      <c r="W38" s="781">
        <v>7119</v>
      </c>
      <c r="X38" s="783">
        <v>43672</v>
      </c>
      <c r="Y38" s="781" t="s">
        <v>1670</v>
      </c>
      <c r="Z38" s="781" t="s">
        <v>1821</v>
      </c>
      <c r="AA38" s="781">
        <v>39119</v>
      </c>
      <c r="AB38" s="783">
        <v>43677</v>
      </c>
      <c r="AC38" s="789" t="s">
        <v>1822</v>
      </c>
      <c r="AD38" s="765"/>
      <c r="AE38" s="765" t="s">
        <v>1741</v>
      </c>
      <c r="AF38" s="791"/>
    </row>
    <row r="39" spans="1:34" s="784" customFormat="1" ht="102" x14ac:dyDescent="0.25">
      <c r="A39" s="776">
        <v>37</v>
      </c>
      <c r="B39" s="779">
        <v>27</v>
      </c>
      <c r="C39" s="776" t="s">
        <v>1681</v>
      </c>
      <c r="D39" s="780" t="s">
        <v>33</v>
      </c>
      <c r="E39" s="781" t="s">
        <v>1823</v>
      </c>
      <c r="F39" s="780" t="s">
        <v>1824</v>
      </c>
      <c r="G39" s="812">
        <v>1018486917</v>
      </c>
      <c r="H39" s="812"/>
      <c r="I39" s="813"/>
      <c r="J39" s="770"/>
      <c r="K39" s="769" t="s">
        <v>1825</v>
      </c>
      <c r="L39" s="771">
        <v>3016337799</v>
      </c>
      <c r="M39" s="1144">
        <v>12500000</v>
      </c>
      <c r="N39" s="775"/>
      <c r="O39" s="774">
        <v>43830</v>
      </c>
      <c r="P39" s="775"/>
      <c r="Q39" s="774">
        <v>43677</v>
      </c>
      <c r="R39" s="774">
        <v>43679</v>
      </c>
      <c r="S39" s="774"/>
      <c r="T39" s="774">
        <v>43830</v>
      </c>
      <c r="U39" s="782" t="s">
        <v>1826</v>
      </c>
      <c r="V39" s="782"/>
      <c r="W39" s="781">
        <v>7219</v>
      </c>
      <c r="X39" s="783">
        <v>43676</v>
      </c>
      <c r="Y39" s="781" t="s">
        <v>1670</v>
      </c>
      <c r="Z39" s="781" t="s">
        <v>1821</v>
      </c>
      <c r="AA39" s="781">
        <v>39219</v>
      </c>
      <c r="AB39" s="783">
        <v>43678</v>
      </c>
      <c r="AC39" s="789" t="s">
        <v>1811</v>
      </c>
      <c r="AD39" s="765"/>
      <c r="AE39" s="765" t="s">
        <v>1741</v>
      </c>
      <c r="AF39" s="790"/>
    </row>
    <row r="40" spans="1:34" s="786" customFormat="1" ht="72" x14ac:dyDescent="0.25">
      <c r="A40" s="794">
        <v>38</v>
      </c>
      <c r="B40" s="777">
        <v>28</v>
      </c>
      <c r="C40" s="794" t="s">
        <v>1681</v>
      </c>
      <c r="D40" s="795" t="s">
        <v>33</v>
      </c>
      <c r="E40" s="796" t="s">
        <v>1827</v>
      </c>
      <c r="F40" s="795" t="s">
        <v>1828</v>
      </c>
      <c r="G40" s="797">
        <v>79471707</v>
      </c>
      <c r="H40" s="797"/>
      <c r="I40" s="797"/>
      <c r="J40" s="798"/>
      <c r="K40" s="799" t="s">
        <v>1829</v>
      </c>
      <c r="L40" s="800">
        <v>2703376</v>
      </c>
      <c r="M40" s="1145" t="s">
        <v>1830</v>
      </c>
      <c r="N40" s="801"/>
      <c r="O40" s="802">
        <v>43830</v>
      </c>
      <c r="P40" s="801"/>
      <c r="Q40" s="802">
        <v>43707</v>
      </c>
      <c r="R40" s="802">
        <v>43710</v>
      </c>
      <c r="S40" s="802"/>
      <c r="T40" s="802">
        <v>43830</v>
      </c>
      <c r="U40" s="803" t="s">
        <v>22</v>
      </c>
      <c r="V40" s="803"/>
      <c r="W40" s="804">
        <v>1119</v>
      </c>
      <c r="X40" s="805"/>
      <c r="Y40" s="804" t="s">
        <v>1719</v>
      </c>
      <c r="Z40" s="804" t="s">
        <v>1831</v>
      </c>
      <c r="AA40" s="804"/>
      <c r="AB40" s="805">
        <v>43710</v>
      </c>
      <c r="AC40" s="806" t="s">
        <v>1832</v>
      </c>
      <c r="AD40" s="804" t="s">
        <v>1833</v>
      </c>
      <c r="AE40" s="801" t="s">
        <v>1680</v>
      </c>
      <c r="AF40" s="807"/>
      <c r="AG40" s="801"/>
      <c r="AH40" s="801"/>
    </row>
    <row r="41" spans="1:34" ht="60" x14ac:dyDescent="0.25">
      <c r="A41" s="794">
        <v>39</v>
      </c>
      <c r="B41" s="777">
        <v>4</v>
      </c>
      <c r="C41" s="794" t="s">
        <v>1760</v>
      </c>
      <c r="D41" s="795" t="s">
        <v>33</v>
      </c>
      <c r="E41" s="796" t="s">
        <v>1834</v>
      </c>
      <c r="F41" s="795" t="s">
        <v>1483</v>
      </c>
      <c r="G41" s="797"/>
      <c r="H41" s="797"/>
      <c r="I41" s="797"/>
      <c r="J41" s="798"/>
      <c r="K41" s="799" t="s">
        <v>1835</v>
      </c>
      <c r="L41" s="800"/>
      <c r="M41" s="1146" t="s">
        <v>22</v>
      </c>
      <c r="N41" s="801"/>
      <c r="O41" s="802">
        <v>45555</v>
      </c>
      <c r="P41" s="801"/>
      <c r="Q41" s="802">
        <v>43728</v>
      </c>
      <c r="R41" s="802">
        <v>43728</v>
      </c>
      <c r="S41" s="802"/>
      <c r="T41" s="802">
        <v>45555</v>
      </c>
      <c r="U41" s="803" t="s">
        <v>22</v>
      </c>
      <c r="V41" s="803"/>
      <c r="W41" s="803" t="s">
        <v>22</v>
      </c>
      <c r="X41" s="803" t="s">
        <v>22</v>
      </c>
      <c r="Y41" s="803" t="s">
        <v>22</v>
      </c>
      <c r="Z41" s="803" t="s">
        <v>22</v>
      </c>
      <c r="AA41" s="803" t="s">
        <v>22</v>
      </c>
      <c r="AB41" s="803" t="s">
        <v>22</v>
      </c>
      <c r="AC41" s="806" t="s">
        <v>1836</v>
      </c>
      <c r="AD41" s="804"/>
      <c r="AE41" s="801" t="s">
        <v>1680</v>
      </c>
    </row>
    <row r="42" spans="1:34" ht="60" x14ac:dyDescent="0.25">
      <c r="A42" s="794">
        <v>40</v>
      </c>
      <c r="B42" s="777">
        <v>29</v>
      </c>
      <c r="C42" s="794" t="s">
        <v>1681</v>
      </c>
      <c r="D42" s="795" t="s">
        <v>33</v>
      </c>
      <c r="E42" s="796" t="s">
        <v>1837</v>
      </c>
      <c r="F42" s="795" t="s">
        <v>1838</v>
      </c>
      <c r="G42" s="797">
        <v>10820379</v>
      </c>
      <c r="H42" s="797"/>
      <c r="I42" s="797"/>
      <c r="J42" s="798"/>
      <c r="K42" s="799" t="s">
        <v>1839</v>
      </c>
      <c r="L42" s="800">
        <v>3144121701</v>
      </c>
      <c r="M42" s="1146">
        <v>3000000</v>
      </c>
      <c r="N42" s="801"/>
      <c r="O42" s="802">
        <v>43830</v>
      </c>
      <c r="P42" s="801"/>
      <c r="Q42" s="802">
        <v>43734</v>
      </c>
      <c r="R42" s="802">
        <v>43735</v>
      </c>
      <c r="S42" s="802"/>
      <c r="T42" s="802">
        <v>43830</v>
      </c>
      <c r="U42" s="803" t="s">
        <v>22</v>
      </c>
      <c r="V42" s="803"/>
      <c r="W42" s="803">
        <v>8519</v>
      </c>
      <c r="X42" s="810">
        <v>43734</v>
      </c>
      <c r="Y42" s="803" t="s">
        <v>1670</v>
      </c>
      <c r="Z42" s="803" t="s">
        <v>1821</v>
      </c>
      <c r="AA42" s="803" t="s">
        <v>22</v>
      </c>
      <c r="AB42" s="803" t="s">
        <v>22</v>
      </c>
      <c r="AC42" s="806" t="s">
        <v>1840</v>
      </c>
      <c r="AD42" s="804"/>
      <c r="AE42" s="801" t="s">
        <v>1680</v>
      </c>
    </row>
    <row r="43" spans="1:34" ht="102" x14ac:dyDescent="0.25">
      <c r="A43" s="794">
        <v>41</v>
      </c>
      <c r="B43" s="777">
        <v>1</v>
      </c>
      <c r="C43" s="794" t="s">
        <v>409</v>
      </c>
      <c r="D43" s="795" t="s">
        <v>69</v>
      </c>
      <c r="E43" s="796" t="s">
        <v>1841</v>
      </c>
      <c r="F43" s="795" t="s">
        <v>1842</v>
      </c>
      <c r="G43" s="797">
        <v>800018165</v>
      </c>
      <c r="H43" s="797"/>
      <c r="I43" s="797"/>
      <c r="J43" s="798">
        <v>8</v>
      </c>
      <c r="K43" s="799" t="s">
        <v>1843</v>
      </c>
      <c r="L43" s="800">
        <v>6171411</v>
      </c>
      <c r="M43" s="1146" t="s">
        <v>22</v>
      </c>
      <c r="N43" s="801"/>
      <c r="O43" s="802">
        <v>44377</v>
      </c>
      <c r="P43" s="801"/>
      <c r="Q43" s="802">
        <v>43728</v>
      </c>
      <c r="R43" s="595">
        <v>43735</v>
      </c>
      <c r="S43" s="595"/>
      <c r="T43" s="802">
        <v>44377</v>
      </c>
      <c r="U43" s="811" t="s">
        <v>1844</v>
      </c>
      <c r="V43" s="811"/>
      <c r="W43" s="803" t="s">
        <v>22</v>
      </c>
      <c r="X43" s="810" t="s">
        <v>22</v>
      </c>
      <c r="Y43" s="803" t="s">
        <v>22</v>
      </c>
      <c r="Z43" s="803" t="s">
        <v>22</v>
      </c>
      <c r="AA43" s="803" t="s">
        <v>22</v>
      </c>
      <c r="AB43" s="803" t="s">
        <v>22</v>
      </c>
      <c r="AC43" s="806" t="s">
        <v>1845</v>
      </c>
      <c r="AD43" s="804"/>
      <c r="AE43" s="801" t="s">
        <v>1680</v>
      </c>
    </row>
    <row r="44" spans="1:34" ht="89.25" x14ac:dyDescent="0.25">
      <c r="A44" s="794">
        <v>42</v>
      </c>
      <c r="B44" s="779">
        <v>3</v>
      </c>
      <c r="C44" s="794" t="s">
        <v>1846</v>
      </c>
      <c r="D44" s="795" t="s">
        <v>69</v>
      </c>
      <c r="E44" s="796" t="s">
        <v>1847</v>
      </c>
      <c r="F44" s="795" t="s">
        <v>1848</v>
      </c>
      <c r="G44" s="797">
        <v>800219876</v>
      </c>
      <c r="H44" s="797"/>
      <c r="I44" s="797"/>
      <c r="J44" s="814">
        <v>9</v>
      </c>
      <c r="K44" s="815" t="s">
        <v>1849</v>
      </c>
      <c r="L44" s="816" t="s">
        <v>1850</v>
      </c>
      <c r="M44" s="1147">
        <v>3178563</v>
      </c>
      <c r="N44" s="817"/>
      <c r="O44" s="818">
        <v>43799</v>
      </c>
      <c r="P44" s="817"/>
      <c r="Q44" s="819">
        <v>43726</v>
      </c>
      <c r="R44" s="819">
        <v>43738</v>
      </c>
      <c r="S44" s="819"/>
      <c r="T44" s="818">
        <v>43799</v>
      </c>
      <c r="U44" s="820" t="s">
        <v>1851</v>
      </c>
      <c r="V44" s="820"/>
      <c r="W44" s="821">
        <v>7519</v>
      </c>
      <c r="X44" s="822">
        <v>43720</v>
      </c>
      <c r="Y44" s="821" t="s">
        <v>1852</v>
      </c>
      <c r="Z44" s="821" t="s">
        <v>1853</v>
      </c>
      <c r="AA44" s="820" t="s">
        <v>22</v>
      </c>
      <c r="AB44" s="820" t="s">
        <v>22</v>
      </c>
      <c r="AC44" s="823" t="s">
        <v>1854</v>
      </c>
      <c r="AD44" s="824"/>
      <c r="AE44" s="817" t="s">
        <v>1680</v>
      </c>
    </row>
    <row r="45" spans="1:34" s="832" customFormat="1" ht="102" x14ac:dyDescent="0.25">
      <c r="A45" s="825">
        <v>43</v>
      </c>
      <c r="B45" s="777">
        <v>30</v>
      </c>
      <c r="C45" s="825" t="s">
        <v>1681</v>
      </c>
      <c r="D45" s="826" t="s">
        <v>33</v>
      </c>
      <c r="E45" s="827" t="s">
        <v>1855</v>
      </c>
      <c r="F45" s="826" t="s">
        <v>1856</v>
      </c>
      <c r="G45" s="828">
        <v>900329128</v>
      </c>
      <c r="H45" s="828"/>
      <c r="I45" s="828"/>
      <c r="J45" s="829">
        <v>2</v>
      </c>
      <c r="K45" s="830" t="s">
        <v>1857</v>
      </c>
      <c r="L45" s="831">
        <v>2108888</v>
      </c>
      <c r="M45" s="1148">
        <v>14800000</v>
      </c>
      <c r="O45" s="833">
        <v>43830</v>
      </c>
      <c r="Q45" s="833">
        <v>43776</v>
      </c>
      <c r="R45" s="833">
        <v>43782</v>
      </c>
      <c r="S45" s="833"/>
      <c r="T45" s="833">
        <v>43830</v>
      </c>
      <c r="U45" s="834" t="s">
        <v>1858</v>
      </c>
      <c r="V45" s="834"/>
      <c r="W45" s="834">
        <v>9219</v>
      </c>
      <c r="X45" s="835">
        <v>43770</v>
      </c>
      <c r="Y45" s="834" t="s">
        <v>1859</v>
      </c>
      <c r="Z45" s="834" t="s">
        <v>1860</v>
      </c>
      <c r="AA45" s="834">
        <v>63319</v>
      </c>
      <c r="AB45" s="835">
        <v>43781</v>
      </c>
      <c r="AC45" s="836" t="s">
        <v>1861</v>
      </c>
      <c r="AD45" s="837"/>
      <c r="AE45" s="832" t="s">
        <v>1680</v>
      </c>
    </row>
    <row r="46" spans="1:34" s="832" customFormat="1" ht="102" x14ac:dyDescent="0.25">
      <c r="A46" s="825">
        <v>44</v>
      </c>
      <c r="B46" s="777">
        <v>31</v>
      </c>
      <c r="C46" s="825" t="s">
        <v>1681</v>
      </c>
      <c r="D46" s="826" t="s">
        <v>33</v>
      </c>
      <c r="E46" s="827" t="s">
        <v>1862</v>
      </c>
      <c r="F46" s="826" t="s">
        <v>1863</v>
      </c>
      <c r="G46" s="828">
        <v>860522381</v>
      </c>
      <c r="H46" s="828"/>
      <c r="I46" s="828"/>
      <c r="J46" s="829">
        <v>1</v>
      </c>
      <c r="K46" s="830" t="s">
        <v>1864</v>
      </c>
      <c r="L46" s="831">
        <v>6188000</v>
      </c>
      <c r="M46" s="1148">
        <v>23800000</v>
      </c>
      <c r="O46" s="833">
        <v>43812</v>
      </c>
      <c r="Q46" s="833">
        <v>43782</v>
      </c>
      <c r="R46" s="833">
        <v>43782</v>
      </c>
      <c r="S46" s="833"/>
      <c r="T46" s="833">
        <v>43812</v>
      </c>
      <c r="U46" s="834" t="s">
        <v>1865</v>
      </c>
      <c r="V46" s="834"/>
      <c r="W46" s="834">
        <v>9419</v>
      </c>
      <c r="X46" s="835">
        <v>43776</v>
      </c>
      <c r="Y46" s="834" t="s">
        <v>1719</v>
      </c>
      <c r="Z46" s="834" t="s">
        <v>1860</v>
      </c>
      <c r="AA46" s="834">
        <v>63419</v>
      </c>
      <c r="AB46" s="835">
        <v>43782</v>
      </c>
      <c r="AC46" s="836" t="s">
        <v>753</v>
      </c>
      <c r="AD46" s="837"/>
    </row>
    <row r="47" spans="1:34" s="832" customFormat="1" ht="66" customHeight="1" x14ac:dyDescent="0.25">
      <c r="A47" s="825">
        <v>45</v>
      </c>
      <c r="B47" s="777">
        <v>32</v>
      </c>
      <c r="C47" s="825" t="s">
        <v>1681</v>
      </c>
      <c r="D47" s="826" t="s">
        <v>33</v>
      </c>
      <c r="E47" s="827" t="s">
        <v>1866</v>
      </c>
      <c r="F47" s="826" t="s">
        <v>1867</v>
      </c>
      <c r="G47" s="828">
        <v>79437341</v>
      </c>
      <c r="H47" s="828"/>
      <c r="I47" s="828"/>
      <c r="J47" s="829"/>
      <c r="K47" s="830" t="s">
        <v>1868</v>
      </c>
      <c r="L47" s="831">
        <v>5307189</v>
      </c>
      <c r="M47" s="1148">
        <v>2880000</v>
      </c>
      <c r="O47" s="833">
        <v>43830</v>
      </c>
      <c r="Q47" s="833">
        <v>43789</v>
      </c>
      <c r="R47" s="833">
        <v>43794</v>
      </c>
      <c r="S47" s="833"/>
      <c r="T47" s="833">
        <v>43830</v>
      </c>
      <c r="U47" s="834" t="s">
        <v>22</v>
      </c>
      <c r="V47" s="834"/>
      <c r="W47" s="834">
        <v>9119</v>
      </c>
      <c r="X47" s="835">
        <v>43766</v>
      </c>
      <c r="Y47" s="834" t="s">
        <v>1719</v>
      </c>
      <c r="Z47" s="834" t="s">
        <v>1860</v>
      </c>
      <c r="AA47" s="834">
        <v>64019</v>
      </c>
      <c r="AB47" s="835">
        <v>43789</v>
      </c>
      <c r="AC47" s="836" t="s">
        <v>1869</v>
      </c>
      <c r="AD47" s="837"/>
    </row>
    <row r="48" spans="1:34" s="832" customFormat="1" ht="125.25" customHeight="1" x14ac:dyDescent="0.25">
      <c r="A48" s="825">
        <v>46</v>
      </c>
      <c r="B48" s="777"/>
      <c r="C48" s="825" t="s">
        <v>203</v>
      </c>
      <c r="D48" s="826" t="s">
        <v>1870</v>
      </c>
      <c r="E48" s="827" t="s">
        <v>1871</v>
      </c>
      <c r="F48" s="826" t="s">
        <v>1872</v>
      </c>
      <c r="G48" s="828">
        <v>1020752645</v>
      </c>
      <c r="H48" s="828"/>
      <c r="I48" s="828"/>
      <c r="J48" s="829">
        <v>0</v>
      </c>
      <c r="K48" s="830" t="s">
        <v>1873</v>
      </c>
      <c r="L48" s="831" t="s">
        <v>1874</v>
      </c>
      <c r="M48" s="1148">
        <v>888000</v>
      </c>
      <c r="N48" s="833"/>
      <c r="O48" s="842" t="s">
        <v>1875</v>
      </c>
      <c r="Q48" s="833">
        <v>43794</v>
      </c>
      <c r="R48" s="833">
        <v>43802</v>
      </c>
      <c r="S48" s="833"/>
      <c r="T48" s="833">
        <v>43811</v>
      </c>
      <c r="U48" s="834" t="s">
        <v>1876</v>
      </c>
      <c r="V48" s="834"/>
      <c r="W48" s="834">
        <v>9019</v>
      </c>
      <c r="X48" s="835">
        <v>43766</v>
      </c>
      <c r="Y48" s="834" t="s">
        <v>1670</v>
      </c>
      <c r="Z48" s="834" t="s">
        <v>1689</v>
      </c>
      <c r="AA48" s="834">
        <v>64419</v>
      </c>
      <c r="AB48" s="835">
        <v>43795</v>
      </c>
      <c r="AC48" s="836" t="s">
        <v>1869</v>
      </c>
      <c r="AD48" s="837"/>
    </row>
    <row r="49" spans="1:31" s="832" customFormat="1" ht="105" customHeight="1" x14ac:dyDescent="0.25">
      <c r="A49" s="825">
        <v>47</v>
      </c>
      <c r="B49" s="777">
        <v>33</v>
      </c>
      <c r="C49" s="825" t="s">
        <v>203</v>
      </c>
      <c r="D49" s="826" t="s">
        <v>33</v>
      </c>
      <c r="E49" s="827" t="s">
        <v>1877</v>
      </c>
      <c r="F49" s="826" t="s">
        <v>772</v>
      </c>
      <c r="G49" s="828">
        <v>804002893</v>
      </c>
      <c r="H49" s="828"/>
      <c r="I49" s="828"/>
      <c r="J49" s="829">
        <v>6</v>
      </c>
      <c r="K49" s="830" t="s">
        <v>1878</v>
      </c>
      <c r="L49" s="831">
        <v>3102938439</v>
      </c>
      <c r="M49" s="1148">
        <v>32284700</v>
      </c>
      <c r="N49" s="833"/>
      <c r="O49" s="833">
        <v>43830</v>
      </c>
      <c r="Q49" s="833">
        <v>43795</v>
      </c>
      <c r="R49" s="833">
        <v>43798</v>
      </c>
      <c r="S49" s="833"/>
      <c r="T49" s="833">
        <v>43830</v>
      </c>
      <c r="U49" s="834" t="s">
        <v>1879</v>
      </c>
      <c r="V49" s="834"/>
      <c r="W49" s="834">
        <v>9619</v>
      </c>
      <c r="X49" s="835">
        <v>43783</v>
      </c>
      <c r="Y49" s="834" t="s">
        <v>1719</v>
      </c>
      <c r="Z49" s="834" t="s">
        <v>1860</v>
      </c>
      <c r="AA49" s="834">
        <v>64519</v>
      </c>
      <c r="AB49" s="835">
        <v>43795</v>
      </c>
      <c r="AC49" s="836" t="s">
        <v>1880</v>
      </c>
      <c r="AD49" s="837"/>
    </row>
    <row r="50" spans="1:31" s="832" customFormat="1" ht="120" customHeight="1" x14ac:dyDescent="0.25">
      <c r="A50" s="407">
        <v>48</v>
      </c>
      <c r="B50" s="777">
        <v>34</v>
      </c>
      <c r="C50" s="407" t="s">
        <v>1681</v>
      </c>
      <c r="D50" s="406" t="s">
        <v>33</v>
      </c>
      <c r="E50" s="843" t="s">
        <v>1881</v>
      </c>
      <c r="F50" s="406" t="s">
        <v>1882</v>
      </c>
      <c r="G50" s="844">
        <v>40395764</v>
      </c>
      <c r="H50" s="844"/>
      <c r="I50" s="844"/>
      <c r="J50" s="409"/>
      <c r="K50" s="845" t="s">
        <v>1883</v>
      </c>
      <c r="L50" s="417">
        <v>3174426752</v>
      </c>
      <c r="M50" s="1149">
        <v>7500000</v>
      </c>
      <c r="N50" s="847"/>
      <c r="O50" s="847">
        <v>43830</v>
      </c>
      <c r="P50" s="848"/>
      <c r="Q50" s="847">
        <v>43802</v>
      </c>
      <c r="R50" s="847">
        <v>43802</v>
      </c>
      <c r="S50" s="847"/>
      <c r="T50" s="847">
        <v>43830</v>
      </c>
      <c r="U50" s="849" t="s">
        <v>1884</v>
      </c>
      <c r="V50" s="849"/>
      <c r="W50" s="849">
        <v>10119</v>
      </c>
      <c r="X50" s="850">
        <v>43797</v>
      </c>
      <c r="Y50" s="849" t="s">
        <v>1670</v>
      </c>
      <c r="Z50" s="849" t="s">
        <v>1689</v>
      </c>
      <c r="AA50" s="849">
        <v>68019</v>
      </c>
      <c r="AB50" s="850">
        <v>43802</v>
      </c>
      <c r="AC50" s="851" t="s">
        <v>1811</v>
      </c>
      <c r="AD50" s="837"/>
    </row>
    <row r="51" spans="1:31" s="832" customFormat="1" ht="125.25" customHeight="1" x14ac:dyDescent="0.25">
      <c r="A51" s="407">
        <v>49</v>
      </c>
      <c r="B51" s="777">
        <v>4</v>
      </c>
      <c r="C51" s="407" t="s">
        <v>1846</v>
      </c>
      <c r="D51" s="406" t="s">
        <v>1885</v>
      </c>
      <c r="E51" s="843" t="s">
        <v>1886</v>
      </c>
      <c r="F51" s="406" t="s">
        <v>1887</v>
      </c>
      <c r="G51" s="844">
        <v>901345371</v>
      </c>
      <c r="H51" s="844"/>
      <c r="I51" s="844"/>
      <c r="J51" s="409">
        <v>7</v>
      </c>
      <c r="K51" s="845" t="s">
        <v>1888</v>
      </c>
      <c r="L51" s="417">
        <v>4329592</v>
      </c>
      <c r="M51" s="1149">
        <v>179500000</v>
      </c>
      <c r="N51" s="847"/>
      <c r="O51" s="847">
        <v>43830</v>
      </c>
      <c r="P51" s="848"/>
      <c r="Q51" s="847">
        <v>43804</v>
      </c>
      <c r="R51" s="595">
        <v>43809</v>
      </c>
      <c r="S51" s="847"/>
      <c r="T51" s="847">
        <v>43830</v>
      </c>
      <c r="U51" s="849" t="s">
        <v>1889</v>
      </c>
      <c r="V51" s="849"/>
      <c r="W51" s="849">
        <v>8419</v>
      </c>
      <c r="X51" s="850">
        <v>43733</v>
      </c>
      <c r="Y51" s="849" t="s">
        <v>1890</v>
      </c>
      <c r="Z51" s="849" t="s">
        <v>1891</v>
      </c>
      <c r="AA51" s="849">
        <v>68719</v>
      </c>
      <c r="AB51" s="850">
        <v>43805</v>
      </c>
      <c r="AC51" s="851" t="s">
        <v>1880</v>
      </c>
      <c r="AD51" s="837"/>
    </row>
    <row r="52" spans="1:31" s="832" customFormat="1" ht="190.5" customHeight="1" x14ac:dyDescent="0.25">
      <c r="A52" s="407">
        <v>50</v>
      </c>
      <c r="B52" s="777">
        <v>35</v>
      </c>
      <c r="C52" s="407" t="s">
        <v>1681</v>
      </c>
      <c r="D52" s="406" t="s">
        <v>33</v>
      </c>
      <c r="E52" s="843" t="s">
        <v>1892</v>
      </c>
      <c r="F52" s="406" t="s">
        <v>1893</v>
      </c>
      <c r="G52" s="844">
        <v>79505470</v>
      </c>
      <c r="H52" s="844"/>
      <c r="I52" s="844"/>
      <c r="J52" s="409"/>
      <c r="K52" s="845" t="s">
        <v>1894</v>
      </c>
      <c r="L52" s="417">
        <v>3003085885</v>
      </c>
      <c r="M52" s="1149">
        <v>16600000</v>
      </c>
      <c r="N52" s="847"/>
      <c r="O52" s="847">
        <v>43830</v>
      </c>
      <c r="P52" s="848"/>
      <c r="Q52" s="847">
        <v>43804</v>
      </c>
      <c r="R52" s="847">
        <v>43805</v>
      </c>
      <c r="S52" s="847"/>
      <c r="T52" s="847">
        <v>43830</v>
      </c>
      <c r="U52" s="849" t="s">
        <v>22</v>
      </c>
      <c r="V52" s="849"/>
      <c r="W52" s="849">
        <v>10219</v>
      </c>
      <c r="X52" s="850">
        <v>43804</v>
      </c>
      <c r="Y52" s="849" t="s">
        <v>1729</v>
      </c>
      <c r="Z52" s="849" t="s">
        <v>1895</v>
      </c>
      <c r="AA52" s="849">
        <v>68919</v>
      </c>
      <c r="AB52" s="850">
        <v>43805</v>
      </c>
      <c r="AC52" s="851" t="s">
        <v>1880</v>
      </c>
      <c r="AD52" s="837"/>
    </row>
    <row r="53" spans="1:31" s="832" customFormat="1" ht="120" customHeight="1" x14ac:dyDescent="0.25">
      <c r="A53" s="407">
        <v>51</v>
      </c>
      <c r="B53" s="777">
        <v>36</v>
      </c>
      <c r="C53" s="407" t="s">
        <v>1681</v>
      </c>
      <c r="D53" s="406" t="s">
        <v>1682</v>
      </c>
      <c r="E53" s="843" t="s">
        <v>1896</v>
      </c>
      <c r="F53" s="406" t="s">
        <v>1897</v>
      </c>
      <c r="G53" s="844">
        <v>900439346</v>
      </c>
      <c r="H53" s="844"/>
      <c r="I53" s="844"/>
      <c r="J53" s="409">
        <v>3</v>
      </c>
      <c r="K53" s="845" t="s">
        <v>1898</v>
      </c>
      <c r="L53" s="417" t="s">
        <v>1899</v>
      </c>
      <c r="M53" s="1149">
        <v>2340000</v>
      </c>
      <c r="N53" s="847"/>
      <c r="O53" s="847">
        <v>43819</v>
      </c>
      <c r="P53" s="848"/>
      <c r="Q53" s="847">
        <v>43804</v>
      </c>
      <c r="R53" s="847">
        <v>43809</v>
      </c>
      <c r="S53" s="847"/>
      <c r="T53" s="847">
        <v>43819</v>
      </c>
      <c r="U53" s="849" t="s">
        <v>1900</v>
      </c>
      <c r="V53" s="849"/>
      <c r="W53" s="849">
        <v>10019</v>
      </c>
      <c r="X53" s="850">
        <v>43797</v>
      </c>
      <c r="Y53" s="849" t="s">
        <v>1719</v>
      </c>
      <c r="Z53" s="849" t="s">
        <v>1720</v>
      </c>
      <c r="AA53" s="849">
        <v>68819</v>
      </c>
      <c r="AB53" s="850">
        <v>43805</v>
      </c>
      <c r="AC53" s="851" t="s">
        <v>1901</v>
      </c>
      <c r="AD53" s="837"/>
    </row>
    <row r="54" spans="1:31" s="832" customFormat="1" ht="120" customHeight="1" x14ac:dyDescent="0.25">
      <c r="A54" s="407"/>
      <c r="B54" s="777">
        <v>37</v>
      </c>
      <c r="C54" s="407" t="s">
        <v>1681</v>
      </c>
      <c r="D54" s="406" t="s">
        <v>1682</v>
      </c>
      <c r="E54" s="843" t="s">
        <v>1683</v>
      </c>
      <c r="F54" s="406" t="s">
        <v>1684</v>
      </c>
      <c r="G54" s="844">
        <v>860023987</v>
      </c>
      <c r="H54" s="844"/>
      <c r="I54" s="844"/>
      <c r="J54" s="409">
        <v>3</v>
      </c>
      <c r="K54" s="845" t="s">
        <v>1685</v>
      </c>
      <c r="L54" s="417">
        <v>3405590</v>
      </c>
      <c r="M54" s="1149">
        <v>4500000</v>
      </c>
      <c r="N54" s="847"/>
      <c r="O54" s="847">
        <v>43829</v>
      </c>
      <c r="P54" s="860">
        <v>43847</v>
      </c>
      <c r="Q54" s="847">
        <v>43817</v>
      </c>
      <c r="R54" s="847">
        <v>43818</v>
      </c>
      <c r="S54" s="847"/>
      <c r="T54" s="860">
        <v>43847</v>
      </c>
      <c r="U54" s="849" t="s">
        <v>1686</v>
      </c>
      <c r="V54" s="849" t="s">
        <v>1687</v>
      </c>
      <c r="W54" s="849">
        <v>10419</v>
      </c>
      <c r="X54" s="850">
        <v>43804</v>
      </c>
      <c r="Y54" s="849" t="s">
        <v>1688</v>
      </c>
      <c r="Z54" s="849" t="s">
        <v>1689</v>
      </c>
      <c r="AA54" s="849">
        <v>71819</v>
      </c>
      <c r="AB54" s="850">
        <v>43819</v>
      </c>
      <c r="AC54" s="851" t="s">
        <v>1690</v>
      </c>
      <c r="AD54" s="837"/>
    </row>
    <row r="55" spans="1:31" s="731" customFormat="1" ht="120" customHeight="1" x14ac:dyDescent="0.25">
      <c r="A55" s="407">
        <v>52</v>
      </c>
      <c r="B55" s="777">
        <v>38</v>
      </c>
      <c r="C55" s="407" t="s">
        <v>1681</v>
      </c>
      <c r="D55" s="406" t="s">
        <v>33</v>
      </c>
      <c r="E55" s="843" t="s">
        <v>1902</v>
      </c>
      <c r="F55" s="406" t="s">
        <v>1903</v>
      </c>
      <c r="G55" s="848">
        <v>900396176</v>
      </c>
      <c r="H55" s="848"/>
      <c r="I55" s="848"/>
      <c r="J55" s="848">
        <v>1</v>
      </c>
      <c r="K55" s="856" t="s">
        <v>1904</v>
      </c>
      <c r="L55" s="848">
        <v>6913133</v>
      </c>
      <c r="M55" s="1150">
        <v>40588348</v>
      </c>
      <c r="N55" s="848"/>
      <c r="O55" s="847">
        <v>43830</v>
      </c>
      <c r="P55" s="848"/>
      <c r="Q55" s="847">
        <v>43819</v>
      </c>
      <c r="R55" s="595">
        <v>43822</v>
      </c>
      <c r="S55" s="848"/>
      <c r="T55" s="847">
        <v>43830</v>
      </c>
      <c r="U55" s="849" t="s">
        <v>1905</v>
      </c>
      <c r="V55" s="848"/>
      <c r="W55" s="848">
        <v>10919</v>
      </c>
      <c r="X55" s="847">
        <v>43816</v>
      </c>
      <c r="Y55" s="849" t="s">
        <v>1670</v>
      </c>
      <c r="Z55" s="849" t="s">
        <v>1689</v>
      </c>
      <c r="AA55" s="848">
        <v>71919</v>
      </c>
      <c r="AB55" s="847">
        <v>43819</v>
      </c>
      <c r="AC55" s="848" t="s">
        <v>1880</v>
      </c>
      <c r="AD55" s="848"/>
    </row>
    <row r="56" spans="1:31" s="731" customFormat="1" ht="170.25" customHeight="1" x14ac:dyDescent="0.25">
      <c r="A56" s="407">
        <v>53</v>
      </c>
      <c r="B56" s="777">
        <v>2</v>
      </c>
      <c r="C56" s="407" t="s">
        <v>189</v>
      </c>
      <c r="D56" s="406" t="s">
        <v>1395</v>
      </c>
      <c r="E56" s="843" t="s">
        <v>1906</v>
      </c>
      <c r="F56" s="1075" t="s">
        <v>1907</v>
      </c>
      <c r="G56" s="848">
        <v>860524654</v>
      </c>
      <c r="H56" s="848"/>
      <c r="I56" s="848"/>
      <c r="J56" s="848">
        <v>6</v>
      </c>
      <c r="K56" s="856" t="s">
        <v>1908</v>
      </c>
      <c r="L56" s="848"/>
      <c r="M56" s="1150">
        <v>81170650</v>
      </c>
      <c r="N56" s="848" t="s">
        <v>1909</v>
      </c>
      <c r="O56" s="848" t="s">
        <v>1910</v>
      </c>
      <c r="P56" s="856" t="s">
        <v>1911</v>
      </c>
      <c r="Q56" s="847">
        <v>43822</v>
      </c>
      <c r="R56" s="595">
        <v>43825</v>
      </c>
      <c r="S56" s="848"/>
      <c r="T56" s="1234" t="s">
        <v>1912</v>
      </c>
      <c r="U56" s="848"/>
      <c r="V56" s="848"/>
      <c r="W56" s="856" t="s">
        <v>1913</v>
      </c>
      <c r="X56" s="1234" t="s">
        <v>1914</v>
      </c>
      <c r="Y56" s="849" t="s">
        <v>1915</v>
      </c>
      <c r="Z56" s="856" t="s">
        <v>1916</v>
      </c>
      <c r="AA56" s="848">
        <v>74319</v>
      </c>
      <c r="AB56" s="847">
        <v>43822</v>
      </c>
      <c r="AC56" s="856" t="s">
        <v>1917</v>
      </c>
      <c r="AD56" s="848"/>
    </row>
    <row r="57" spans="1:31" s="731" customFormat="1" ht="114.75" x14ac:dyDescent="0.25">
      <c r="A57" s="407">
        <v>54</v>
      </c>
      <c r="B57" s="777">
        <v>5</v>
      </c>
      <c r="C57" s="407" t="s">
        <v>1846</v>
      </c>
      <c r="D57" s="406" t="s">
        <v>1885</v>
      </c>
      <c r="E57" s="843" t="s">
        <v>1918</v>
      </c>
      <c r="F57" s="406" t="s">
        <v>1919</v>
      </c>
      <c r="G57" s="848">
        <v>901350832</v>
      </c>
      <c r="H57" s="848"/>
      <c r="I57" s="848"/>
      <c r="J57" s="848">
        <v>0</v>
      </c>
      <c r="K57" s="856" t="s">
        <v>1920</v>
      </c>
      <c r="L57" s="848">
        <v>7446160</v>
      </c>
      <c r="M57" s="1149">
        <v>770972802</v>
      </c>
      <c r="N57" s="848"/>
      <c r="O57" s="847">
        <v>43830</v>
      </c>
      <c r="P57" s="848"/>
      <c r="Q57" s="847">
        <v>43823</v>
      </c>
      <c r="R57" s="595">
        <v>43825</v>
      </c>
      <c r="S57" s="848"/>
      <c r="T57" s="847">
        <v>43830</v>
      </c>
      <c r="U57" s="849" t="s">
        <v>1921</v>
      </c>
      <c r="V57" s="849"/>
      <c r="W57" s="856" t="s">
        <v>1922</v>
      </c>
      <c r="X57" s="856" t="s">
        <v>1923</v>
      </c>
      <c r="Y57" s="849" t="s">
        <v>1924</v>
      </c>
      <c r="Z57" s="856" t="s">
        <v>1925</v>
      </c>
      <c r="AA57" s="856" t="s">
        <v>1926</v>
      </c>
      <c r="AB57" s="847">
        <v>43823</v>
      </c>
      <c r="AC57" s="848" t="s">
        <v>1880</v>
      </c>
      <c r="AD57" s="848"/>
    </row>
    <row r="58" spans="1:31" ht="60" x14ac:dyDescent="0.25">
      <c r="A58" s="854">
        <v>55</v>
      </c>
      <c r="B58" s="745">
        <v>6</v>
      </c>
      <c r="C58" s="854" t="s">
        <v>1846</v>
      </c>
      <c r="D58" s="855" t="s">
        <v>1885</v>
      </c>
      <c r="E58" s="857" t="s">
        <v>1927</v>
      </c>
      <c r="F58" s="853" t="s">
        <v>1928</v>
      </c>
      <c r="G58" s="848">
        <v>901350575</v>
      </c>
      <c r="H58" s="848"/>
      <c r="I58" s="848"/>
      <c r="J58" s="848">
        <v>2</v>
      </c>
      <c r="K58" s="856" t="s">
        <v>1929</v>
      </c>
      <c r="L58" s="856" t="s">
        <v>1930</v>
      </c>
      <c r="M58" s="1150">
        <v>149940000</v>
      </c>
      <c r="N58" s="848"/>
      <c r="O58" s="847">
        <v>43830</v>
      </c>
      <c r="P58" s="848"/>
      <c r="Q58" s="847">
        <v>43823</v>
      </c>
      <c r="R58" s="595">
        <v>43823</v>
      </c>
      <c r="S58" s="848"/>
      <c r="T58" s="847">
        <v>43830</v>
      </c>
      <c r="U58" s="848"/>
      <c r="V58" s="848"/>
      <c r="W58" s="848">
        <v>9519</v>
      </c>
      <c r="X58" s="847">
        <v>43783</v>
      </c>
      <c r="Y58" s="849" t="s">
        <v>1931</v>
      </c>
      <c r="Z58" s="856" t="s">
        <v>1932</v>
      </c>
      <c r="AA58" s="848">
        <v>76719</v>
      </c>
      <c r="AB58" s="847">
        <v>43825</v>
      </c>
      <c r="AC58" s="848" t="s">
        <v>1880</v>
      </c>
      <c r="AD58" s="848"/>
      <c r="AE58" s="793"/>
    </row>
    <row r="59" spans="1:31" x14ac:dyDescent="0.25">
      <c r="AD59" s="793"/>
      <c r="AE59" s="793"/>
    </row>
    <row r="60" spans="1:31" x14ac:dyDescent="0.25">
      <c r="AD60" s="793"/>
      <c r="AE60" s="793"/>
    </row>
    <row r="61" spans="1:31" x14ac:dyDescent="0.25">
      <c r="AD61" s="793"/>
      <c r="AE61" s="793"/>
    </row>
    <row r="62" spans="1:31" x14ac:dyDescent="0.25">
      <c r="AD62" s="793"/>
      <c r="AE62" s="793"/>
    </row>
    <row r="63" spans="1:31" x14ac:dyDescent="0.25">
      <c r="AD63" s="793"/>
      <c r="AE63" s="793"/>
    </row>
    <row r="64" spans="1:31" x14ac:dyDescent="0.25">
      <c r="AD64" s="793"/>
      <c r="AE64" s="793"/>
    </row>
    <row r="65" spans="30:31" x14ac:dyDescent="0.25">
      <c r="AD65" s="793"/>
      <c r="AE65" s="793"/>
    </row>
    <row r="66" spans="30:31" x14ac:dyDescent="0.25">
      <c r="AD66" s="793"/>
      <c r="AE66" s="793"/>
    </row>
    <row r="67" spans="30:31" x14ac:dyDescent="0.25">
      <c r="AD67" s="793"/>
      <c r="AE67" s="793"/>
    </row>
    <row r="68" spans="30:31" x14ac:dyDescent="0.25">
      <c r="AD68" s="793"/>
      <c r="AE68" s="793"/>
    </row>
    <row r="69" spans="30:31" x14ac:dyDescent="0.25">
      <c r="AD69" s="793"/>
      <c r="AE69" s="793"/>
    </row>
    <row r="70" spans="30:31" x14ac:dyDescent="0.25">
      <c r="AD70" s="793"/>
      <c r="AE70" s="793"/>
    </row>
    <row r="71" spans="30:31" x14ac:dyDescent="0.25">
      <c r="AD71" s="793"/>
      <c r="AE71" s="793"/>
    </row>
    <row r="72" spans="30:31" x14ac:dyDescent="0.25">
      <c r="AD72" s="793"/>
      <c r="AE72" s="793"/>
    </row>
    <row r="73" spans="30:31" x14ac:dyDescent="0.25">
      <c r="AD73" s="793"/>
      <c r="AE73" s="793"/>
    </row>
    <row r="74" spans="30:31" x14ac:dyDescent="0.25">
      <c r="AD74" s="793"/>
      <c r="AE74" s="793"/>
    </row>
    <row r="75" spans="30:31" x14ac:dyDescent="0.25">
      <c r="AD75" s="793"/>
      <c r="AE75" s="793"/>
    </row>
    <row r="76" spans="30:31" x14ac:dyDescent="0.25">
      <c r="AD76" s="793"/>
      <c r="AE76" s="793"/>
    </row>
    <row r="77" spans="30:31" x14ac:dyDescent="0.25">
      <c r="AD77" s="793"/>
      <c r="AE77" s="793"/>
    </row>
    <row r="78" spans="30:31" x14ac:dyDescent="0.25">
      <c r="AD78" s="793"/>
      <c r="AE78" s="793"/>
    </row>
    <row r="79" spans="30:31" x14ac:dyDescent="0.25">
      <c r="AD79" s="793"/>
      <c r="AE79" s="793"/>
    </row>
    <row r="80" spans="30:31" x14ac:dyDescent="0.25">
      <c r="AD80" s="793"/>
      <c r="AE80" s="793"/>
    </row>
    <row r="81" spans="30:31" x14ac:dyDescent="0.25">
      <c r="AD81" s="793"/>
      <c r="AE81" s="793"/>
    </row>
    <row r="82" spans="30:31" x14ac:dyDescent="0.25">
      <c r="AD82" s="793"/>
      <c r="AE82" s="793"/>
    </row>
    <row r="83" spans="30:31" x14ac:dyDescent="0.25">
      <c r="AD83" s="793"/>
      <c r="AE83" s="793"/>
    </row>
    <row r="84" spans="30:31" x14ac:dyDescent="0.25">
      <c r="AD84" s="793"/>
      <c r="AE84" s="793"/>
    </row>
    <row r="85" spans="30:31" x14ac:dyDescent="0.25">
      <c r="AD85" s="793"/>
      <c r="AE85" s="793"/>
    </row>
    <row r="86" spans="30:31" x14ac:dyDescent="0.25">
      <c r="AD86" s="793"/>
      <c r="AE86" s="793"/>
    </row>
    <row r="87" spans="30:31" x14ac:dyDescent="0.25">
      <c r="AD87" s="793"/>
      <c r="AE87" s="793"/>
    </row>
    <row r="88" spans="30:31" x14ac:dyDescent="0.25">
      <c r="AD88" s="793"/>
      <c r="AE88" s="793"/>
    </row>
    <row r="89" spans="30:31" x14ac:dyDescent="0.25">
      <c r="AD89" s="793"/>
      <c r="AE89" s="793"/>
    </row>
    <row r="90" spans="30:31" x14ac:dyDescent="0.25">
      <c r="AD90" s="793"/>
      <c r="AE90" s="793"/>
    </row>
    <row r="91" spans="30:31" x14ac:dyDescent="0.25">
      <c r="AD91" s="793"/>
      <c r="AE91" s="793"/>
    </row>
    <row r="92" spans="30:31" x14ac:dyDescent="0.25">
      <c r="AD92" s="793"/>
      <c r="AE92" s="793"/>
    </row>
    <row r="93" spans="30:31" x14ac:dyDescent="0.25">
      <c r="AD93" s="793"/>
      <c r="AE93" s="793"/>
    </row>
    <row r="94" spans="30:31" x14ac:dyDescent="0.25">
      <c r="AD94" s="793"/>
      <c r="AE94" s="793"/>
    </row>
    <row r="95" spans="30:31" x14ac:dyDescent="0.25">
      <c r="AD95" s="793"/>
      <c r="AE95" s="793"/>
    </row>
    <row r="96" spans="30:31" x14ac:dyDescent="0.25">
      <c r="AD96" s="793"/>
      <c r="AE96" s="793"/>
    </row>
    <row r="97" spans="30:31" x14ac:dyDescent="0.25">
      <c r="AD97" s="793"/>
      <c r="AE97" s="793"/>
    </row>
    <row r="98" spans="30:31" x14ac:dyDescent="0.25">
      <c r="AD98" s="793"/>
      <c r="AE98" s="793"/>
    </row>
    <row r="99" spans="30:31" x14ac:dyDescent="0.25">
      <c r="AD99" s="793"/>
      <c r="AE99" s="793"/>
    </row>
    <row r="100" spans="30:31" x14ac:dyDescent="0.25">
      <c r="AD100" s="793"/>
      <c r="AE100" s="793"/>
    </row>
  </sheetData>
  <autoFilter ref="A1:AH100" xr:uid="{00000000-0009-0000-0000-000007000000}">
    <sortState xmlns:xlrd2="http://schemas.microsoft.com/office/spreadsheetml/2017/richdata2" ref="A17:AH17">
      <sortCondition ref="D1:D100"/>
    </sortState>
  </autoFilter>
  <phoneticPr fontId="59" type="noConversion"/>
  <dataValidations count="1">
    <dataValidation type="textLength" allowBlank="1" showInputMessage="1" error="Escriba un texto  Maximo 390 Caracteres" promptTitle="Cualquier contenido Maximo 390 Caracteres" prompt=" Registre DE MANERA BREVE el objeto del contrato. (MÁX. 390 CARACTERES)" sqref="E15" xr:uid="{00000000-0002-0000-0700-000000000000}">
      <formula1>0</formula1>
      <formula2>390</formula2>
    </dataValidation>
  </dataValidations>
  <pageMargins left="0.7" right="0.7" top="0.75" bottom="0.75" header="0.3" footer="0.3"/>
  <pageSetup orientation="portrait" r:id="rId1"/>
  <legacy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11</vt:i4>
      </vt:variant>
      <vt:variant>
        <vt:lpstr>Rangos con nombre</vt:lpstr>
      </vt:variant>
      <vt:variant>
        <vt:i4>11</vt:i4>
      </vt:variant>
    </vt:vector>
  </HeadingPairs>
  <TitlesOfParts>
    <vt:vector size="22" baseType="lpstr">
      <vt:lpstr>2012</vt:lpstr>
      <vt:lpstr>2013</vt:lpstr>
      <vt:lpstr>2014</vt:lpstr>
      <vt:lpstr>2015</vt:lpstr>
      <vt:lpstr>2016</vt:lpstr>
      <vt:lpstr>2017</vt:lpstr>
      <vt:lpstr>2018</vt:lpstr>
      <vt:lpstr>PRORROGAS</vt:lpstr>
      <vt:lpstr>2019</vt:lpstr>
      <vt:lpstr>2020</vt:lpstr>
      <vt:lpstr>2021</vt:lpstr>
      <vt:lpstr>'2019'!_Hlk11936751</vt:lpstr>
      <vt:lpstr>'2019'!_Hlk14771113</vt:lpstr>
      <vt:lpstr>'2019'!_Hlk21458765</vt:lpstr>
      <vt:lpstr>'2020'!_Hlk3022728</vt:lpstr>
      <vt:lpstr>'2020'!_Hlk31025477</vt:lpstr>
      <vt:lpstr>'2020'!_Hlk36719264</vt:lpstr>
      <vt:lpstr>'2019'!_Hlk4595156</vt:lpstr>
      <vt:lpstr>'2019'!_Hlk504112841</vt:lpstr>
      <vt:lpstr>'2018'!_Hlk505148702</vt:lpstr>
      <vt:lpstr>'2018'!_Hlk512241022</vt:lpstr>
      <vt:lpstr>'2019'!_Hlk514750604</vt:lpstr>
    </vt:vector>
  </TitlesOfParts>
  <Manager/>
  <Company>Ministerio de Hacienda y Crédito Público</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Maria Teresa Rodriguez Leal</dc:creator>
  <cp:keywords/>
  <dc:description/>
  <cp:lastModifiedBy>Martha Lucia Gomez Gálvez</cp:lastModifiedBy>
  <cp:revision/>
  <dcterms:created xsi:type="dcterms:W3CDTF">2012-08-09T14:16:48Z</dcterms:created>
  <dcterms:modified xsi:type="dcterms:W3CDTF">2021-02-02T15:06:45Z</dcterms:modified>
  <cp:category/>
  <cp:contentStatus/>
</cp:coreProperties>
</file>