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DA4A3CFB-DFF8-414A-8344-AD1D2F6D20AE}" xr6:coauthVersionLast="45" xr6:coauthVersionMax="45" xr10:uidLastSave="{00000000-0000-0000-0000-000000000000}"/>
  <bookViews>
    <workbookView xWindow="-120" yWindow="-120" windowWidth="29040" windowHeight="15840" firstSheet="8" activeTab="8"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20" sheetId="9" r:id="rId9"/>
    <sheet name="2019" sheetId="8" state="hidden" r:id="rId10"/>
  </sheets>
  <externalReferences>
    <externalReference r:id="rId11"/>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'2018'!$C$1:$C$77</definedName>
    <definedName name="_xlnm._FilterDatabase" localSheetId="9" hidden="1">'2019'!$A$1:$AH$100</definedName>
    <definedName name="_xlnm._FilterDatabase" localSheetId="8" hidden="1">'2020'!$A$1:$AF$46</definedName>
    <definedName name="_Hlk11936751" localSheetId="9">'2019'!$E$50</definedName>
    <definedName name="_Hlk11936751" localSheetId="8">'2020'!#REF!</definedName>
    <definedName name="_Hlk14771113" localSheetId="9">'2019'!$E$39</definedName>
    <definedName name="_Hlk14771113" localSheetId="8">'2020'!#REF!</definedName>
    <definedName name="_Hlk21458765" localSheetId="9">'2019'!$E$51</definedName>
    <definedName name="_Hlk21458765" localSheetId="8">'2020'!#REF!</definedName>
    <definedName name="_Hlk3022728" localSheetId="8">'2020'!$H$12</definedName>
    <definedName name="_Hlk31025477" localSheetId="8">'2020'!$H$13</definedName>
    <definedName name="_Hlk36719264" localSheetId="8">'2020'!$H$29</definedName>
    <definedName name="_Hlk4595156" localSheetId="9">'2019'!$E$12</definedName>
    <definedName name="_Hlk4595156" localSheetId="8">'2020'!#REF!</definedName>
    <definedName name="_Hlk504112841" localSheetId="9">'2019'!$E$40</definedName>
    <definedName name="_Hlk504112841" localSheetId="8">'2020'!#REF!</definedName>
    <definedName name="_Hlk505148702" localSheetId="6">'2018'!$E$13</definedName>
    <definedName name="_Hlk512241022" localSheetId="6">'2018'!$E$26</definedName>
    <definedName name="_Hlk514750604" localSheetId="9">'2019'!$E$28</definedName>
    <definedName name="_Hlk514750604" localSheetId="8">'2020'!#REF!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<sst xmlns="http://schemas.openxmlformats.org/spreadsheetml/2006/main" count="6544" uniqueCount="2484">
  <si>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</si>
  <si>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</si>
  <si>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</si>
  <si>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</si>
  <si>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</si>
  <si>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</si>
  <si>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</si>
  <si>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</si>
  <si>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</si>
  <si>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</si>
  <si>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</si>
  <si>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</si>
  <si>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</si>
  <si>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</si>
  <si>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</si>
  <si>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</si>
  <si>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</si>
  <si>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</si>
  <si>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</si>
  <si>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</si>
  <si>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</si>
  <si>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</si>
  <si>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</si>
  <si>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</si>
  <si>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</si>
  <si>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</si>
  <si>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</si>
  <si>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</si>
  <si>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</si>
  <si>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</si>
  <si>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</si>
  <si>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</si>
  <si>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</si>
  <si>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</si>
  <si>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</si>
  <si>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</si>
  <si>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</si>
  <si>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</si>
  <si>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</si>
  <si>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</si>
  <si>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</si>
  <si>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</si>
  <si>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</si>
  <si>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</si>
  <si>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</si>
  <si>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</si>
  <si>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</si>
  <si>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</si>
  <si>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</si>
  <si>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</si>
  <si>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</si>
  <si>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</si>
  <si>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</si>
  <si>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</si>
  <si>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</si>
  <si>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</si>
  <si>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</si>
  <si>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</si>
  <si>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</si>
  <si>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</si>
  <si>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</si>
  <si>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</si>
  <si>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</si>
  <si>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</si>
  <si>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</si>
  <si>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</si>
  <si>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</si>
  <si>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</si>
  <si>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</si>
  <si>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</si>
  <si>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</si>
  <si>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</si>
  <si>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</si>
  <si>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</si>
  <si>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</si>
  <si>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</si>
  <si>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</si>
  <si>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</si>
  <si>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</si>
  <si>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</si>
  <si>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</si>
  <si>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</si>
  <si>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</si>
  <si>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</si>
  <si>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</si>
  <si>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</si>
  <si>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</si>
  <si>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</si>
  <si>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</si>
  <si>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</si>
  <si>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</si>
  <si>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</si>
  <si>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</si>
  <si>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</si>
  <si>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</si>
  <si>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</si>
  <si>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</si>
  <si>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</si>
  <si>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</si>
  <si>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</si>
  <si>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</si>
  <si>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</si>
  <si>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</si>
  <si>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</si>
  <si>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</si>
  <si>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</si>
  <si>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</si>
  <si>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</si>
  <si>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</si>
  <si>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</si>
  <si>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</si>
  <si>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</si>
  <si>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</si>
  <si>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</si>
  <si>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</si>
  <si>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</si>
  <si>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</si>
  <si>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</si>
  <si>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</si>
  <si>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</si>
  <si>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</si>
  <si>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</si>
  <si>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</si>
  <si>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</si>
  <si>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</si>
  <si>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</si>
  <si>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</si>
  <si>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</si>
  <si>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</si>
  <si>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</si>
  <si>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</si>
  <si>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</si>
  <si>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</si>
  <si>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</si>
  <si>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</si>
  <si>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</si>
  <si>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</si>
  <si>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</si>
  <si>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</si>
  <si>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</si>
  <si>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</si>
  <si>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</si>
  <si>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</si>
  <si>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</si>
  <si>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</si>
  <si>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</si>
  <si>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</si>
  <si>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</si>
  <si>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</si>
  <si>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</si>
  <si>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</si>
  <si>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</si>
  <si>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</si>
  <si>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</si>
  <si>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</si>
  <si>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</si>
  <si>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</si>
  <si>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</si>
  <si>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</si>
  <si>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</si>
  <si>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</si>
  <si>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</si>
  <si>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</si>
  <si>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</si>
  <si>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</si>
  <si>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</si>
  <si>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</si>
  <si>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</si>
  <si>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</si>
  <si>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</si>
  <si>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</si>
  <si>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</si>
  <si>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</si>
  <si>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</si>
  <si>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</si>
  <si>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</si>
  <si>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</si>
  <si>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</si>
  <si>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</si>
  <si>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</si>
  <si>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</si>
  <si>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</si>
  <si>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</si>
  <si>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</si>
  <si>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</si>
  <si>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</si>
  <si>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</si>
  <si>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</si>
  <si>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</si>
  <si>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</si>
  <si>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</si>
  <si>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</si>
  <si>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</si>
  <si>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</si>
  <si>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</si>
  <si>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</si>
  <si>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</si>
  <si>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</si>
  <si>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</si>
  <si>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</si>
  <si>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</si>
  <si>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</si>
  <si>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</si>
  <si>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</si>
  <si>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</si>
  <si>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</si>
  <si>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</si>
  <si>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</si>
  <si>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</si>
  <si>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</si>
  <si>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</si>
  <si>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</si>
  <si>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</si>
  <si>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</si>
  <si>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</si>
  <si>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</si>
  <si>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</si>
  <si>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</si>
  <si>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</si>
  <si>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</si>
  <si>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</si>
  <si>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</si>
  <si>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</si>
  <si>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</si>
  <si>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</si>
  <si>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</si>
  <si>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</si>
  <si>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</si>
  <si>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</si>
  <si>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</si>
  <si>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</si>
  <si>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</si>
  <si>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</si>
  <si>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</si>
  <si>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</si>
  <si>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</si>
  <si>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</si>
  <si>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</si>
  <si>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</si>
  <si>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</si>
  <si>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</si>
  <si>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</si>
  <si>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</si>
  <si>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</si>
  <si>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</si>
  <si>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</si>
  <si>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</si>
  <si>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</si>
  <si>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</si>
  <si>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</si>
  <si>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</si>
  <si>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</si>
  <si>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</si>
  <si>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</si>
  <si>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</si>
  <si>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</si>
  <si>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</si>
  <si>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</si>
  <si>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</si>
  <si>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</si>
  <si>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</si>
  <si>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</si>
  <si>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</si>
  <si>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</si>
  <si>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</si>
  <si>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</si>
  <si>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</si>
  <si>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</si>
  <si>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</si>
  <si>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</si>
  <si>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</si>
  <si>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</si>
  <si>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</si>
  <si>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</si>
  <si>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</si>
  <si>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</si>
  <si>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</si>
  <si>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</si>
  <si>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</si>
  <si>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</si>
  <si>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</si>
  <si>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</si>
  <si>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</si>
  <si>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</si>
  <si>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</si>
  <si>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</si>
  <si>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</si>
  <si>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</si>
  <si>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</si>
  <si>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</si>
  <si>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</si>
  <si>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</si>
  <si>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</si>
  <si>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</si>
  <si>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</si>
  <si>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</si>
  <si>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</si>
  <si>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</si>
  <si>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</si>
  <si>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</si>
  <si>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</si>
  <si>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</si>
  <si>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</si>
  <si>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</si>
  <si>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</si>
  <si>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</si>
  <si>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</si>
  <si>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</si>
  <si>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</si>
  <si>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</si>
  <si>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</si>
  <si>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</si>
  <si>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</si>
  <si>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</si>
  <si>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</si>
  <si>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</si>
  <si>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</si>
  <si>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</si>
  <si>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</si>
  <si>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</si>
  <si>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</si>
  <si>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</si>
  <si>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</si>
  <si>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</si>
  <si>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</si>
  <si>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</si>
  <si>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</si>
  <si>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</si>
  <si>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</si>
  <si>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</si>
  <si>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</si>
  <si>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</si>
  <si>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</si>
  <si>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</si>
  <si>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</si>
  <si>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</si>
  <si>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</si>
  <si>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</si>
  <si>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</si>
  <si>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</si>
  <si>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</si>
  <si>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</si>
  <si>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</si>
  <si>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</si>
  <si>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</si>
  <si>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</si>
  <si>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</si>
  <si>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</si>
  <si>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</si>
  <si>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</si>
  <si>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</si>
  <si>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</si>
  <si>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</si>
  <si>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</si>
  <si>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</si>
  <si>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</si>
  <si>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</si>
  <si>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</si>
  <si>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</si>
  <si>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</si>
  <si>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</si>
  <si>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</si>
  <si>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</si>
  <si>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</si>
  <si>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</si>
  <si>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</si>
  <si>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</si>
  <si>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</si>
  <si>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</si>
  <si>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</si>
  <si>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</si>
  <si>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</si>
  <si>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</si>
  <si>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</si>
  <si>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</si>
  <si>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</si>
  <si>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</si>
  <si>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</si>
  <si>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</si>
  <si>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</si>
  <si>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</si>
  <si>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</si>
  <si>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</si>
  <si>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</si>
  <si>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</si>
  <si>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</si>
  <si>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</si>
  <si>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</si>
  <si>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</si>
  <si>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</si>
  <si>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</si>
  <si>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</si>
  <si>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</si>
  <si>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</si>
  <si>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</si>
  <si>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</si>
  <si>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</si>
  <si>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</si>
  <si>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</si>
  <si>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</si>
  <si>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</si>
  <si>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</si>
  <si>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</si>
  <si>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</si>
  <si>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</si>
  <si>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</si>
  <si>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</si>
  <si>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</si>
  <si>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</si>
  <si>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</si>
  <si>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</si>
  <si>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</si>
  <si>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</si>
  <si>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</si>
  <si>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</si>
  <si>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</si>
  <si>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</si>
  <si>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</si>
  <si>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</si>
  <si>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</si>
  <si>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</si>
  <si>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</si>
  <si>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</si>
  <si>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</si>
  <si>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</si>
  <si>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</si>
  <si>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</si>
  <si>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</si>
  <si>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</si>
  <si>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</si>
  <si>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</si>
  <si>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</si>
  <si>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</si>
  <si>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</si>
  <si>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</si>
  <si>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</si>
  <si>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</si>
  <si>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</si>
  <si>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</si>
  <si>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</si>
  <si>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</si>
  <si>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</si>
  <si>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</si>
  <si>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</si>
  <si>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</si>
  <si>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</si>
  <si>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</si>
  <si>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</si>
  <si>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</si>
  <si>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</si>
  <si>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</si>
  <si>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</si>
  <si>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</si>
  <si>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</si>
  <si>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</si>
  <si>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</si>
  <si>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</si>
  <si>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</si>
  <si>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</si>
  <si>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</si>
  <si>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</si>
  <si>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</si>
  <si>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</si>
  <si>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</si>
  <si>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</si>
  <si>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</si>
  <si>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</si>
  <si>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</si>
  <si>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</si>
  <si>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</si>
  <si>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</si>
  <si>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</si>
  <si>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</si>
  <si>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</si>
  <si>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</si>
  <si>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</si>
  <si>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</si>
  <si>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</si>
  <si>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</si>
  <si>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</si>
  <si>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</si>
  <si>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</si>
  <si>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</si>
  <si>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</si>
  <si>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</si>
  <si>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</si>
  <si>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</si>
  <si>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</si>
  <si>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</si>
  <si>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</si>
  <si>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</si>
  <si>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</si>
  <si>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</si>
  <si>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</si>
  <si>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</si>
  <si>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</si>
  <si>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</si>
  <si>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</si>
  <si>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</si>
  <si>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</si>
  <si>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</si>
  <si>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</si>
  <si>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</si>
  <si>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</si>
  <si>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</si>
  <si>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</si>
  <si>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</si>
  <si>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</si>
  <si>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</si>
  <si>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</si>
  <si>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</si>
  <si>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</si>
  <si>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</si>
  <si>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</si>
  <si>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</si>
  <si>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</si>
  <si>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</si>
  <si>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</si>
  <si>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</si>
  <si>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</si>
  <si>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</si>
  <si>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</si>
  <si>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</si>
  <si>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</si>
  <si>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</si>
  <si>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</si>
  <si>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</si>
  <si>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</si>
  <si>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</si>
  <si>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</si>
  <si>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</si>
  <si>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</si>
  <si>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</si>
  <si>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</si>
  <si>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</si>
  <si>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</si>
  <si>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</si>
  <si>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</si>
  <si>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</si>
  <si>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</si>
  <si>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</si>
  <si>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</si>
  <si>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</si>
  <si>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</si>
  <si>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</si>
  <si>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</si>
  <si>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</si>
  <si>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</si>
  <si>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</si>
  <si>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</si>
  <si>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</si>
  <si>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</si>
  <si>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</si>
  <si>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</si>
  <si>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</si>
  <si>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</si>
  <si>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</si>
  <si>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</si>
  <si>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</si>
  <si>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</si>
  <si>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</si>
  <si>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</si>
  <si>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</si>
  <si>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</si>
  <si>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</si>
  <si>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</si>
  <si>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</si>
  <si>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</si>
  <si>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</si>
  <si>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</si>
  <si>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</si>
  <si>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</si>
  <si>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</si>
  <si>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</si>
  <si>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</si>
  <si>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</si>
  <si>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</si>
  <si>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</si>
  <si>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</si>
  <si>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</si>
  <si>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</si>
  <si>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</si>
  <si>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</si>
  <si>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</si>
  <si>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</si>
  <si>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</si>
  <si>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</si>
  <si>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</si>
  <si>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</si>
  <si>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</si>
  <si>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</si>
  <si>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</si>
  <si>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</si>
  <si>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</si>
  <si>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</si>
  <si>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</si>
  <si>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</si>
  <si>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</si>
  <si>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</si>
  <si>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</si>
  <si>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</si>
  <si>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</si>
  <si>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</si>
  <si>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</si>
  <si>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</si>
  <si>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</si>
  <si>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</si>
  <si>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</si>
  <si>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</si>
  <si>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</si>
  <si>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</si>
  <si>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</si>
  <si>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</si>
  <si>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</si>
  <si>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</si>
  <si>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</si>
  <si>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</si>
  <si>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</si>
  <si>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</si>
  <si>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</si>
  <si>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</si>
  <si>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</si>
  <si>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</si>
  <si>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</si>
  <si>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</si>
  <si>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</si>
  <si>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</si>
  <si>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</si>
  <si>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</si>
  <si>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</si>
  <si>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</si>
  <si>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</si>
  <si>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</si>
  <si>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</si>
  <si>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</si>
  <si>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</si>
  <si>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</si>
  <si>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</si>
  <si>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</si>
  <si>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</si>
  <si>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</si>
  <si>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</si>
  <si>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</si>
  <si>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</si>
  <si>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</si>
  <si>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</si>
  <si>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</si>
  <si>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</si>
  <si>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</si>
  <si>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</si>
  <si>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</si>
  <si>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</si>
  <si>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</si>
  <si>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</si>
  <si>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</si>
  <si>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</si>
  <si>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</si>
  <si>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</si>
  <si>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</si>
  <si>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</si>
  <si>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</si>
  <si>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</si>
  <si>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</si>
  <si>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</si>
  <si>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</si>
  <si>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</si>
  <si>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</si>
  <si>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</si>
  <si>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</si>
  <si>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</si>
  <si>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</si>
  <si>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</si>
  <si>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</si>
  <si>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</si>
  <si>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</si>
  <si>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</si>
  <si>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</si>
  <si>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</si>
  <si>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</si>
  <si>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</si>
  <si>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</si>
  <si>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</si>
  <si>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</si>
  <si>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</si>
  <si>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</si>
  <si>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</si>
  <si>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</si>
  <si>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</si>
  <si>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</si>
  <si>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</si>
  <si>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</si>
  <si>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</si>
  <si>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</si>
  <si>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</si>
  <si>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</si>
  <si>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</si>
  <si>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</si>
  <si>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</si>
  <si>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</si>
  <si>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</si>
  <si>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</si>
  <si>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</si>
  <si>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</si>
  <si>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</si>
  <si>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</si>
  <si>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</si>
  <si>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</si>
  <si>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</si>
  <si>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</si>
  <si>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</si>
  <si>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</si>
  <si>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</si>
  <si>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</si>
  <si>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</si>
  <si>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</si>
  <si>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</si>
  <si>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</si>
  <si>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</si>
  <si>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</si>
  <si>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</si>
  <si>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</si>
  <si>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</si>
  <si>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</si>
  <si>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</si>
  <si>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</si>
  <si>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</si>
  <si>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</si>
  <si>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</si>
  <si>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</si>
  <si>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No. 36-44-101028712 de Seguros del Estado S.A.  Expedida el 05/09/2014, Aprobada el 05/09/2014</t>
  </si>
  <si>
    <t>A-2-0-4-7-4</t>
  </si>
  <si>
    <t>PUBLICIDAD Y PROPAGANDA</t>
  </si>
  <si>
    <t>AD 1 CTO 032 DE 2014</t>
  </si>
  <si>
    <t>No. 36-44-101028712 Anexo 3 de Seguros del Estado S.A.  Expedida el 11/11/2014, Aprobada el 14/11/2014</t>
  </si>
  <si>
    <t>Contratar la prestación de servicios para la generación e interacción de marketing online o campaña digital para el posicionamiento de la Agencia ITRC</t>
  </si>
  <si>
    <t>WEKANTU STUDIOS SAS</t>
  </si>
  <si>
    <t>Carrera 18 No. 36-37</t>
  </si>
  <si>
    <t>No. 33-44-101103706 de Seguros del Estado S.A.  Expedida el 05/09/2014, Aprobada el 05/09/2014</t>
  </si>
  <si>
    <t>Adquirir una (1) suscripción por DOCE (12) meses a la REVISTA SEMANA, para la Unidad Administrativa Especial Agencia del Inspector General de Tributos, Rentas y Contribuciones Parafiscales- ITRC</t>
  </si>
  <si>
    <t>Calle 93 B No. 13-47</t>
  </si>
  <si>
    <t>12 meses</t>
  </si>
  <si>
    <t>Prestación de servicios profesionales para apoyar la fase de la implementación del Sistema de Gestión de Calidad, en la Agencia ITRC, de acuerdo con las actividades previstas para el mismo</t>
  </si>
  <si>
    <t>G &amp; CO SOLUTIONS EU</t>
  </si>
  <si>
    <t>Diag 17 B No. 88-77 T 9 Ap 1104</t>
  </si>
  <si>
    <t>No. 1143434-0 de Seguros Generales Suramericana S.A.  Expedida el 03/10/2014, Aprobada el 03/10/2014</t>
  </si>
  <si>
    <t>Oficina de Planeación y Ofocina de Tecnologías.</t>
  </si>
  <si>
    <t>PR 1 CTO 036 2014</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</si>
  <si>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</si>
  <si>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</si>
  <si>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</si>
  <si>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No. 11-44-101059621 de Seguros del Estado S.A.  Expedida el 30/09/2014, Aprobada el 30/09/2014</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</si>
  <si>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</si>
  <si>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</si>
  <si>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</si>
  <si>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</si>
  <si>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</si>
  <si>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No. 21-44-101177837 de Seguros del Estado S.A.  Expedida el 01/10/2014, Aprobada el 03/10/2014</t>
  </si>
  <si>
    <t>A-2-0-4-1-6-</t>
  </si>
  <si>
    <t>EQUIPOS DE SISTEMAS</t>
  </si>
  <si>
    <t>Adquisición de licencias de Microsoft SQL Standard con destino a la Agencia del Inspector General de Tributos, Rentas y Contribuciones Parafiscales-ITRC</t>
  </si>
  <si>
    <t>ITELCO IT S.A.S.</t>
  </si>
  <si>
    <t>Av. Caracas  No. 66 – 25</t>
  </si>
  <si>
    <t>No. 2408854 de Lyberty Seguros S.A.  Expedida el 01/10/2014, Aprobada el 03/10/2014</t>
  </si>
  <si>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</si>
  <si>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</si>
  <si>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</si>
  <si>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</si>
  <si>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</si>
  <si>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</si>
  <si>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</si>
  <si>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</si>
  <si>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</si>
  <si>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</si>
  <si>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</si>
  <si>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</si>
  <si>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</si>
  <si>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</si>
  <si>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</si>
  <si>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</si>
  <si>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</si>
  <si>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</si>
  <si>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</si>
  <si>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</si>
  <si>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</si>
  <si>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</si>
  <si>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</si>
  <si>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</si>
  <si>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</si>
  <si>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</si>
  <si>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</si>
  <si>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</si>
  <si>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</si>
  <si>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</si>
  <si>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</si>
  <si>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</si>
  <si>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</si>
  <si>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</si>
  <si>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</si>
  <si>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</si>
  <si>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</si>
  <si>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</si>
  <si>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</si>
  <si>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</si>
  <si>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</si>
  <si>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</si>
  <si>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</si>
  <si>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</si>
  <si>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</si>
  <si>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</si>
  <si>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</si>
  <si>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</si>
  <si>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</si>
  <si>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</si>
  <si>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</si>
  <si>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</si>
  <si>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</si>
  <si>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</si>
  <si>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</si>
  <si>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</si>
  <si>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</si>
  <si>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</si>
  <si>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</si>
  <si>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</si>
  <si>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</si>
  <si>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</si>
  <si>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</si>
  <si>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</si>
  <si>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</si>
  <si>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</si>
  <si>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</si>
  <si>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</si>
  <si>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</si>
  <si>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</si>
  <si>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</si>
  <si>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</si>
  <si>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</si>
  <si>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</si>
  <si>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</si>
  <si>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</si>
  <si>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</si>
  <si>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</si>
  <si>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</si>
  <si>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</si>
  <si>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</si>
  <si>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</si>
  <si>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</si>
  <si>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</si>
  <si>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</si>
  <si>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</si>
  <si>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</si>
  <si>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</si>
  <si>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</si>
  <si>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</si>
  <si>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</si>
  <si>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</si>
  <si>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</si>
  <si>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</si>
  <si>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</si>
  <si>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</si>
  <si>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</si>
  <si>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</si>
  <si>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</si>
  <si>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</si>
  <si>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</si>
  <si>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</si>
  <si>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</si>
  <si>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</si>
  <si>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</si>
  <si>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</si>
  <si>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</si>
  <si>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</si>
  <si>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</si>
  <si>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</si>
  <si>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</si>
  <si>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</si>
  <si>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</si>
  <si>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</si>
  <si>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</si>
  <si>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</si>
  <si>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</si>
  <si>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</si>
  <si>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</si>
  <si>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</si>
  <si>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</si>
  <si>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</si>
  <si>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</si>
  <si>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</si>
  <si>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</si>
  <si>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</si>
  <si>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</si>
  <si>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</si>
  <si>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</si>
  <si>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</si>
  <si>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</si>
  <si>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</si>
  <si>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</si>
  <si>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</si>
  <si>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</si>
  <si>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</si>
  <si>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</si>
  <si>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</si>
  <si>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</si>
  <si>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</si>
  <si>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</si>
  <si>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</si>
  <si>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</si>
  <si>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</si>
  <si>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</si>
  <si>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</si>
  <si>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</si>
  <si>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</si>
  <si>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</si>
  <si>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</si>
  <si>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</si>
  <si>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</si>
  <si>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</si>
  <si>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</si>
  <si>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</si>
  <si>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</si>
  <si>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</si>
  <si>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</si>
  <si>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</si>
  <si>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</si>
  <si>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</si>
  <si>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</si>
  <si>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</si>
  <si>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</si>
  <si>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</si>
  <si>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</si>
  <si>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</si>
  <si>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</si>
  <si>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</si>
  <si>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</si>
  <si>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</si>
  <si>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</si>
  <si>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</si>
  <si>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</si>
  <si>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</si>
  <si>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</si>
  <si>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</si>
  <si>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</si>
  <si>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</si>
  <si>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</si>
  <si>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</si>
  <si>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</si>
  <si>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</si>
  <si>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</si>
  <si>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</si>
  <si>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</si>
  <si>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</si>
  <si>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</si>
  <si>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</si>
  <si>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</si>
  <si>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</si>
  <si>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</si>
  <si>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</si>
  <si>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</si>
  <si>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</si>
  <si>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</si>
  <si>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</si>
  <si>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</si>
  <si>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</si>
  <si>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</si>
  <si>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</si>
  <si>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</si>
  <si>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</si>
  <si>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</si>
  <si>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</si>
  <si>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</si>
  <si>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</si>
  <si>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</si>
  <si>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</si>
  <si>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</si>
  <si>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</si>
  <si>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</si>
  <si>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</si>
  <si>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</si>
  <si>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</si>
  <si>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</si>
  <si>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</si>
  <si>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</si>
  <si>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</si>
  <si>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</si>
  <si>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</si>
  <si>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</si>
  <si>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</si>
  <si>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</si>
  <si>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</si>
  <si>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</si>
  <si>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</si>
  <si>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</si>
  <si>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</si>
  <si>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</si>
  <si>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</si>
  <si>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</si>
  <si>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</si>
  <si>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</si>
  <si>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</si>
  <si>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</si>
  <si>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</si>
  <si>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</si>
  <si>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</si>
  <si>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</si>
  <si>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</si>
  <si>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</si>
  <si>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</si>
  <si>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</si>
  <si>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</si>
  <si>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</si>
  <si>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</si>
  <si>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</si>
  <si>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</si>
  <si>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</si>
  <si>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</si>
  <si>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</si>
  <si>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</si>
  <si>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</si>
  <si>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</si>
  <si>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</si>
  <si>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</si>
  <si>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</si>
  <si>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</si>
  <si>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</si>
  <si>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</si>
  <si>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</si>
  <si>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</si>
  <si>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</si>
  <si>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</si>
  <si>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</si>
  <si>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</si>
  <si>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</si>
  <si>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</si>
  <si>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</si>
  <si>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</si>
  <si>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</si>
  <si>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</si>
  <si>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</si>
  <si>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</si>
  <si>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</si>
  <si>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</si>
  <si>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</si>
  <si>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</si>
  <si>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</si>
  <si>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</si>
  <si>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</si>
  <si>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</si>
  <si>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</si>
  <si>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</si>
  <si>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</si>
  <si>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</si>
  <si>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</si>
  <si>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</si>
  <si>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</si>
  <si>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</si>
  <si>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</si>
  <si>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</si>
  <si>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</si>
  <si>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</si>
  <si>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</si>
  <si>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</si>
  <si>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</si>
  <si>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</si>
  <si>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</si>
  <si>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</si>
  <si>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</si>
  <si>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</si>
  <si>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</si>
  <si>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</si>
  <si>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</si>
  <si>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</si>
  <si>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</si>
  <si>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</si>
  <si>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</si>
  <si>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</si>
  <si>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</si>
  <si>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</si>
  <si>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</si>
  <si>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</si>
  <si>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</si>
  <si>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</si>
  <si>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</si>
  <si>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</si>
  <si>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</si>
  <si>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</si>
  <si>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</si>
  <si>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</si>
  <si>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</si>
  <si>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</si>
  <si>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</si>
  <si>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</si>
  <si>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</si>
  <si>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</si>
  <si>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</si>
  <si>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</si>
  <si>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</si>
  <si>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</si>
  <si>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</si>
  <si>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</si>
  <si>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</si>
  <si>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</si>
  <si>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</si>
  <si>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</si>
  <si>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</si>
  <si>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</si>
  <si>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</si>
  <si>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</si>
  <si>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</si>
  <si>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</si>
  <si>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</si>
  <si>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</si>
  <si>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</si>
  <si>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</si>
  <si>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</si>
  <si>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</si>
  <si>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</si>
  <si>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</si>
  <si>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</si>
  <si>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</si>
  <si>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</si>
  <si>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</si>
  <si>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</si>
  <si>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</si>
  <si>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</si>
  <si>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</si>
  <si>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</si>
  <si>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</si>
  <si>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</si>
  <si>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</si>
  <si>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</si>
  <si>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</si>
  <si>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</si>
  <si>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</si>
  <si>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</si>
  <si>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</si>
  <si>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</si>
  <si>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</si>
  <si>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</si>
  <si>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</si>
  <si>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</si>
  <si>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</si>
  <si>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</si>
  <si>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</si>
  <si>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</si>
  <si>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</si>
  <si>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</si>
  <si>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</si>
  <si>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</si>
  <si>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</si>
  <si>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</si>
  <si>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</si>
  <si>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</si>
  <si>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</si>
  <si>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</si>
  <si>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</si>
  <si>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</si>
  <si>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</si>
  <si>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</si>
  <si>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</si>
  <si>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</si>
  <si>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</si>
  <si>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</si>
  <si>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</si>
  <si>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</si>
  <si>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</si>
  <si>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</si>
  <si>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</si>
  <si>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</si>
  <si>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</si>
  <si>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</si>
  <si>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</si>
  <si>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</si>
  <si>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</si>
  <si>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</si>
  <si>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</si>
  <si>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</si>
  <si>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</si>
  <si>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</si>
  <si>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</si>
  <si>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</si>
  <si>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</si>
  <si>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</si>
  <si>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</si>
  <si>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</si>
  <si>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</si>
  <si>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</si>
  <si>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</si>
  <si>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</si>
  <si>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</si>
  <si>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</si>
  <si>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</si>
  <si>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</si>
  <si>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</si>
  <si>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</si>
  <si>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</si>
  <si>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</si>
  <si>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</si>
  <si>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</si>
  <si>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</si>
  <si>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</si>
  <si>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</si>
  <si>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</si>
  <si>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</si>
  <si>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</si>
  <si>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</si>
  <si>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</si>
  <si>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</si>
  <si>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</si>
  <si>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</si>
  <si>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</si>
  <si>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</si>
  <si>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</si>
  <si>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</si>
  <si>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</si>
  <si>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</si>
  <si>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</si>
  <si>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</si>
  <si>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</si>
  <si>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</si>
  <si>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</si>
  <si>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</si>
  <si>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</si>
  <si>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</si>
  <si>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</si>
  <si>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</si>
  <si>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</si>
  <si>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</si>
  <si>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</si>
  <si>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</si>
  <si>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</si>
  <si>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</si>
  <si>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</si>
  <si>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</si>
  <si>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</si>
  <si>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</si>
  <si>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</si>
  <si>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</si>
  <si>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</si>
  <si>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</si>
  <si>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</si>
  <si>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</si>
  <si>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</si>
  <si>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</si>
  <si>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</si>
  <si>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</si>
  <si>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</si>
  <si>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</si>
  <si>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</si>
  <si>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</si>
  <si>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</si>
  <si>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</si>
  <si>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</si>
  <si>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</si>
  <si>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</si>
  <si>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</si>
  <si>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</si>
  <si>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</si>
  <si>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</si>
  <si>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</si>
  <si>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</si>
  <si>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</si>
  <si>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</si>
  <si>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</si>
  <si>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</si>
  <si>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</si>
  <si>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</si>
  <si>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</si>
  <si>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</si>
  <si>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</si>
  <si>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</si>
  <si>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</si>
  <si>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</si>
  <si>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</si>
  <si>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</si>
  <si>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</si>
  <si>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</si>
  <si>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</si>
  <si>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</si>
  <si>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</si>
  <si>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</si>
  <si>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</si>
  <si>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</si>
  <si>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</si>
  <si>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</si>
  <si>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</si>
  <si>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</si>
  <si>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</si>
  <si>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</si>
  <si>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</si>
  <si>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</si>
  <si>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</si>
  <si>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</si>
  <si>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</si>
  <si>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</si>
  <si>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</si>
  <si>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</si>
  <si>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</si>
  <si>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</si>
  <si>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</si>
  <si>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</si>
  <si>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</si>
  <si>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</si>
  <si>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</si>
  <si>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</si>
  <si>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</si>
  <si>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</si>
  <si>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</si>
  <si>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</si>
  <si>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</si>
  <si>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</si>
  <si>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</si>
  <si>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</si>
  <si>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</si>
  <si>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</si>
  <si>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</si>
  <si>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</si>
  <si>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</si>
  <si>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</si>
  <si>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</si>
  <si>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</si>
  <si>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</si>
  <si>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</si>
  <si>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</si>
  <si>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</si>
  <si>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</si>
  <si>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</si>
  <si>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</si>
  <si>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</si>
  <si>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</si>
  <si>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</si>
  <si>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</si>
  <si>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</si>
  <si>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</si>
  <si>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</si>
  <si>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</si>
  <si>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</si>
  <si>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</si>
  <si>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</si>
  <si>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</si>
  <si>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</si>
  <si>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</si>
  <si>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</si>
  <si>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</si>
  <si>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</si>
  <si>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</si>
  <si>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</si>
  <si>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</si>
  <si>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</si>
  <si>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</si>
  <si>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</si>
  <si>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</si>
  <si>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</si>
  <si>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</si>
  <si>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</si>
  <si>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</si>
  <si>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</si>
  <si>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</si>
  <si>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</si>
  <si>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</si>
  <si>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</si>
  <si>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</si>
  <si>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</si>
  <si>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</si>
  <si>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</si>
  <si>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</si>
  <si>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</si>
  <si>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</si>
  <si>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</si>
  <si>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</si>
  <si>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</si>
  <si>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</si>
  <si>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</si>
  <si>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</si>
  <si>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</si>
  <si>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</si>
  <si>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</si>
  <si>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</si>
  <si>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</si>
  <si>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</si>
  <si>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</si>
  <si>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</si>
  <si>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</si>
  <si>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</si>
  <si>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</si>
  <si>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</si>
  <si>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</si>
  <si>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</si>
  <si>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</si>
  <si>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</si>
  <si>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</si>
  <si>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</si>
  <si>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</si>
  <si>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</si>
  <si>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</si>
  <si>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</si>
  <si>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</si>
  <si>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</si>
  <si>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</si>
  <si>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</si>
  <si>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</si>
  <si>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</si>
  <si>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</si>
  <si>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</si>
  <si>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</si>
  <si>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</si>
  <si>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</si>
  <si>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</si>
  <si>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</si>
  <si>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</si>
  <si>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</si>
  <si>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</si>
  <si>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</si>
  <si>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</si>
  <si>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</si>
  <si>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</si>
  <si>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</si>
  <si>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</si>
  <si>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</si>
  <si>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</si>
  <si>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</si>
  <si>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</si>
  <si>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</si>
  <si>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</si>
  <si>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</si>
  <si>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</si>
  <si>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</si>
  <si>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</si>
  <si>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</si>
  <si>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</si>
  <si>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</si>
  <si>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</si>
  <si>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</si>
  <si>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</si>
  <si>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</si>
  <si>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</si>
  <si>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</si>
  <si>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</si>
  <si>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</si>
  <si>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</si>
  <si>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</si>
  <si>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</si>
  <si>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</si>
  <si>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</si>
  <si>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</si>
  <si>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</si>
  <si>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</si>
  <si>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</si>
  <si>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</si>
  <si>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</si>
  <si>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</si>
  <si>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</si>
  <si>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</si>
  <si>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</si>
  <si>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</si>
  <si>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</si>
  <si>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</si>
  <si>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</si>
  <si>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</si>
  <si>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</si>
  <si>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</si>
  <si>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</si>
  <si>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</si>
  <si>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</si>
  <si>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</si>
  <si>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</si>
  <si>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</si>
  <si>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</si>
  <si>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</si>
  <si>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</si>
  <si>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</si>
  <si>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</si>
  <si>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</si>
  <si>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</si>
  <si>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</si>
  <si>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</si>
  <si>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</si>
  <si>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</si>
  <si>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</si>
  <si>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</si>
  <si>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</si>
  <si>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</si>
  <si>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</si>
  <si>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</si>
  <si>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</si>
  <si>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</si>
  <si>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</si>
  <si>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</si>
  <si>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</si>
  <si>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</si>
  <si>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</si>
  <si>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</si>
  <si>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</si>
  <si>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</si>
  <si>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</si>
  <si>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</si>
  <si>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</si>
  <si>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</si>
  <si>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</si>
  <si>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</si>
  <si>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</si>
  <si>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</si>
  <si>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</si>
  <si>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</si>
  <si>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</si>
  <si>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</si>
  <si>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</si>
  <si>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</si>
  <si>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</si>
  <si>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</si>
  <si>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</si>
  <si>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</si>
  <si>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</si>
  <si>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</si>
  <si>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</si>
  <si>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</si>
  <si>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</si>
  <si>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</si>
  <si>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</si>
  <si>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</si>
  <si>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</si>
  <si>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</si>
  <si>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</si>
  <si>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</si>
  <si>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</si>
  <si>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</si>
  <si>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</si>
  <si>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</si>
  <si>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</si>
  <si>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</si>
  <si>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</si>
  <si>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</si>
  <si>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</si>
  <si>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</si>
  <si>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</si>
  <si>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</si>
  <si>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</si>
  <si>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</si>
  <si>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</si>
  <si>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</si>
  <si>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</si>
  <si>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</si>
  <si>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</si>
  <si>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</si>
  <si>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</si>
  <si>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</si>
  <si>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</si>
  <si>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</si>
  <si>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</si>
  <si>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</si>
  <si>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</si>
  <si>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</si>
  <si>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</si>
  <si>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</si>
  <si>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</si>
  <si>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</si>
  <si>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</si>
  <si>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</si>
  <si>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</si>
  <si>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</si>
  <si>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</si>
  <si>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</si>
  <si>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</si>
  <si>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</si>
  <si>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</si>
  <si>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</si>
  <si>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</si>
  <si>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</si>
  <si>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</si>
  <si>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</si>
  <si>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</si>
  <si>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</si>
  <si>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</si>
  <si>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</si>
  <si>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</si>
  <si>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</si>
  <si>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</si>
  <si>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</si>
  <si>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</si>
  <si>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</si>
  <si>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</si>
  <si>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</si>
  <si>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</si>
  <si>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</si>
  <si>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</si>
  <si>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</si>
  <si>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</si>
  <si>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</si>
  <si>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</si>
  <si>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</si>
  <si>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</si>
  <si>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</si>
  <si>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</si>
  <si>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</si>
  <si>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</si>
  <si>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</si>
  <si>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</si>
  <si>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</si>
  <si>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</si>
  <si>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</si>
  <si>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</si>
  <si>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</si>
  <si>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</si>
  <si>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</si>
  <si>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</si>
  <si>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</si>
  <si>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</si>
  <si>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</si>
  <si>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</si>
  <si>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</si>
  <si>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</si>
  <si>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</si>
  <si>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</si>
  <si>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</si>
  <si>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</si>
  <si>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</si>
  <si>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</si>
  <si>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</si>
  <si>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</si>
  <si>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</si>
  <si>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</si>
  <si>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</si>
  <si>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</si>
  <si>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</si>
  <si>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</si>
  <si>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</si>
  <si>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</si>
  <si>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</si>
  <si>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</si>
  <si>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</si>
  <si>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</si>
  <si>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</si>
  <si>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</si>
  <si>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</si>
  <si>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</si>
  <si>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</si>
  <si>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</si>
  <si>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</si>
  <si>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</si>
  <si>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</si>
  <si>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</si>
  <si>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</si>
  <si>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</si>
  <si>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</si>
  <si>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</si>
  <si>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</si>
  <si>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</si>
  <si>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</si>
  <si>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</si>
  <si>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</si>
  <si>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</si>
  <si>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</si>
  <si>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</si>
  <si>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</si>
  <si>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</si>
  <si>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</si>
  <si>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</si>
  <si>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</si>
  <si>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</si>
  <si>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</si>
  <si>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</si>
  <si>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</si>
  <si>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</si>
  <si>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</si>
  <si>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</si>
  <si>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</si>
  <si>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</si>
  <si>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</si>
  <si>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</si>
  <si>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</si>
  <si>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</si>
  <si>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</si>
  <si>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</si>
  <si>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</si>
  <si>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</si>
  <si>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</si>
  <si>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</si>
  <si>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</si>
  <si>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</si>
  <si>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</si>
  <si>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</si>
  <si>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</si>
  <si>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</si>
  <si>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</si>
  <si>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</si>
  <si>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</si>
  <si>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</si>
  <si>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</si>
  <si>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</si>
  <si>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</si>
  <si>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</si>
  <si>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</si>
  <si>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</si>
  <si>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LINK DEL PROCESO DE SELECCIÓN DEL SECOP II</t>
  </si>
  <si>
    <t>LINK DEL CONTRATO EN SECOP II</t>
  </si>
  <si>
    <t>NÚMERO EN APLICATIVO SECOP  O TVEC</t>
  </si>
  <si>
    <t>CORREO ELECTRÓNICO O PAGINA WEB  CONTRATISTA</t>
  </si>
  <si>
    <t>FECHA INFORME DEL CONTRATO</t>
  </si>
  <si>
    <t>Suministro de combustible para los vehículos de propiedad de la Agencia del Inspector General de Tributos, Rentas y Contribuciones Parafiscales-ITRC.</t>
  </si>
  <si>
    <t>www.terpel.com</t>
  </si>
  <si>
    <t>Clle 103 #14A-56 piso 6 Bogotá D.C.</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</si>
  <si>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</si>
  <si>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</si>
  <si>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</si>
  <si>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</si>
  <si>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</si>
  <si>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20202</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</si>
  <si>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</si>
  <si>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JORGE ALFONSO YEPES WILCHES</t>
  </si>
  <si>
    <t>diana.m8426@hotmail.com</t>
  </si>
  <si>
    <t>Calle 2 N°9f - 81 Bogota D.C.</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</si>
  <si>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</si>
  <si>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</si>
  <si>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</si>
  <si>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</si>
  <si>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</si>
  <si>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</si>
  <si>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</si>
  <si>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</si>
  <si>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</si>
  <si>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</si>
  <si>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</si>
  <si>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</si>
  <si>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</si>
  <si>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</si>
  <si>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</si>
  <si>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</si>
  <si>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</si>
  <si>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</si>
  <si>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</si>
  <si>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TALENTO HUMANO</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</si>
  <si>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</si>
  <si>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</si>
  <si>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</si>
  <si>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</si>
  <si>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</si>
  <si>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</si>
  <si>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</si>
  <si>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</si>
  <si>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</si>
  <si>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</si>
  <si>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</si>
  <si>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</si>
  <si>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 GALVIS YANDAR</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</si>
  <si>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</si>
  <si>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</si>
  <si>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</si>
  <si>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</si>
  <si>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</si>
  <si>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</si>
  <si>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</si>
  <si>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</si>
  <si>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EXPERTA MISIONAL</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</si>
  <si>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</si>
  <si>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</si>
  <si>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</si>
  <si>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</si>
  <si>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</si>
  <si>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</si>
  <si>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</si>
  <si>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t>
  </si>
  <si>
    <t>Póliza No. 2554981-5, de Suramerica expedida el 31/01/2020, aprobada el 21/01/2020
MODIFICACIÓN PRÓRROGA Y ADICIÓN
Póliza No 255498-5  de Suramericana expedida el 04/12/2020, aprobada el 07/12/2020.</t>
  </si>
  <si>
    <t>31/02/2020
24/11/2020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</si>
  <si>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</si>
  <si>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</si>
  <si>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</si>
  <si>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</si>
  <si>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</si>
  <si>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 ESPERANZA VEGA GOYENECHE</t>
  </si>
  <si>
    <t>mariaesperanzavega@yahoo.com</t>
  </si>
  <si>
    <t>Cra 21 #137-04 apto 401</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</si>
  <si>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</si>
  <si>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</si>
  <si>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</si>
  <si>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</si>
  <si>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</si>
  <si>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</si>
  <si>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</si>
  <si>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</si>
  <si>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t>
  </si>
  <si>
    <t>Póliza No. 11-44-101148884-0, de Seguros de Estado expedida el 10/02/2020, aprobada el 10/02/2020</t>
  </si>
  <si>
    <t>10/02/2020
10/12/2020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</si>
  <si>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</si>
  <si>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</si>
  <si>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</si>
  <si>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</si>
  <si>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</si>
  <si>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</si>
  <si>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</si>
  <si>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</si>
  <si>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</si>
  <si>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</si>
  <si>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</si>
  <si>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</si>
  <si>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</si>
  <si>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</si>
  <si>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</si>
  <si>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</si>
  <si>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</si>
  <si>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</si>
  <si>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</si>
  <si>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</si>
  <si>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</si>
  <si>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</si>
  <si>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</si>
  <si>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Póliza No. 12-44-101192754-0 de Seguros del Estado expedida el 17/02/2020, aprobada el 21/02/2020</t>
  </si>
  <si>
    <t>A-02-02-02-008-007   A-02-02-01-004-003</t>
  </si>
  <si>
    <t>Servicios de mantenimiento, reparación e instalación (excepto servicios de construcción)                 - Maquinaria para uso general.</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</si>
  <si>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</si>
  <si>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</si>
  <si>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</si>
  <si>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</si>
  <si>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</si>
  <si>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</si>
  <si>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</si>
  <si>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</si>
  <si>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</si>
  <si>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</si>
  <si>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</si>
  <si>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</si>
  <si>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</si>
  <si>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</si>
  <si>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</si>
  <si>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</si>
  <si>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</si>
  <si>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</si>
  <si>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</si>
  <si>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</si>
  <si>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</si>
  <si>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</si>
  <si>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</si>
  <si>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</si>
  <si>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</si>
  <si>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</si>
  <si>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</si>
  <si>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</si>
  <si>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</si>
  <si>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</si>
  <si>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</si>
  <si>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</si>
  <si>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</si>
  <si>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</si>
  <si>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</si>
  <si>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</si>
  <si>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</si>
  <si>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</si>
  <si>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</si>
  <si>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</si>
  <si>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</si>
  <si>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</si>
  <si>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</si>
  <si>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</si>
  <si>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</si>
  <si>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SID</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</si>
  <si>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</si>
  <si>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</si>
  <si>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</si>
  <si>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</si>
  <si>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</si>
  <si>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</si>
  <si>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</si>
  <si>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</si>
  <si>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</si>
  <si>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C-1304-1000-2-0-1304027-02</t>
  </si>
  <si>
    <t>Adquisión de bienes y servicios - servicios de información implementado-implementación sistema integral de información para la prevención del fraude y la corrupción de las entidades vigiladas nacional</t>
  </si>
  <si>
    <t>OATI</t>
  </si>
  <si>
    <t>19a</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</si>
  <si>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</si>
  <si>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</si>
  <si>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Cra 127 # 22G-18 Bodega 5 -Bogotá</t>
  </si>
  <si>
    <t>Adición 2020 $2.274.231
Adición VF 2021 $29.526.904</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</si>
  <si>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</si>
  <si>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</si>
  <si>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</si>
  <si>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</si>
  <si>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</si>
  <si>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</si>
  <si>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</si>
  <si>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JIMMY FORERO CASTAÑO</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</si>
  <si>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</si>
  <si>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</si>
  <si>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</si>
  <si>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</si>
  <si>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</si>
  <si>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</si>
  <si>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</si>
  <si>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</si>
  <si>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</si>
  <si>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</si>
  <si>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</si>
  <si>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</si>
  <si>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</si>
  <si>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</si>
  <si>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</si>
  <si>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</si>
  <si>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</si>
  <si>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</si>
  <si>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</si>
  <si>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</si>
  <si>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</si>
  <si>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</si>
  <si>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</si>
  <si>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</si>
  <si>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Póliza No. 980-47-4000013113-0 de Aseguradora solidaria de colombia expedida el 20/03/2020, aprobada el 24/03/2020</t>
  </si>
  <si>
    <t>03/03/2020
09/12/2020</t>
  </si>
  <si>
    <t>A-02-02-02-008-005</t>
  </si>
  <si>
    <t>Servicios de soporte</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</si>
  <si>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</si>
  <si>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</si>
  <si>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</si>
  <si>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</si>
  <si>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</si>
  <si>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</si>
  <si>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</si>
  <si>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</si>
  <si>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Póliza No. 37-44-101034178-3 de Segurod del Estado expedida el 20/03/2020, aprobada el 25/03/2020</t>
  </si>
  <si>
    <t>A-02-02-02-009-003</t>
  </si>
  <si>
    <t>Servicios para el cuidado de la salud humana y servicios sociales</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</si>
  <si>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</si>
  <si>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</si>
  <si>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</si>
  <si>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</si>
  <si>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</si>
  <si>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</si>
  <si>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</si>
  <si>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</si>
  <si>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</si>
  <si>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</si>
  <si>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</si>
  <si>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</si>
  <si>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</si>
  <si>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</si>
  <si>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</si>
  <si>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</si>
  <si>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</si>
  <si>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</si>
  <si>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</si>
  <si>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</si>
  <si>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</si>
  <si>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</si>
  <si>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54.685.415,00</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</si>
  <si>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</si>
  <si>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</si>
  <si>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</si>
  <si>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</si>
  <si>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</si>
  <si>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</si>
  <si>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</si>
  <si>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</si>
  <si>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</si>
  <si>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</si>
  <si>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650.656.000</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</si>
  <si>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</si>
  <si>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</si>
  <si>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</si>
  <si>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</si>
  <si>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</si>
  <si>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</si>
  <si>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</si>
  <si>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</si>
  <si>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</si>
  <si>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401.362.229,00</t>
  </si>
  <si>
    <t>Adición $79.403.843
Reducción $9.872.173,16</t>
  </si>
  <si>
    <t>Póliza No. 1505002578501-0 de SegurosComerciales Bolivar expedida el 07/04/2020, aprobada el 13/04/2020</t>
  </si>
  <si>
    <t>03/04/2020
19/11/2020</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</si>
  <si>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</si>
  <si>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</si>
  <si>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</si>
  <si>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</si>
  <si>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</si>
  <si>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</si>
  <si>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</si>
  <si>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</si>
  <si>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</si>
  <si>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</si>
  <si>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</si>
  <si>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</si>
  <si>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</si>
  <si>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</si>
  <si>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</si>
  <si>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</si>
  <si>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</si>
  <si>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</si>
  <si>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</si>
  <si>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</si>
  <si>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</si>
  <si>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</si>
  <si>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</si>
  <si>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</si>
  <si>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</si>
  <si>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</si>
  <si>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</si>
  <si>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</si>
  <si>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</si>
  <si>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</si>
  <si>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</si>
  <si>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</si>
  <si>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</si>
  <si>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</si>
  <si>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</si>
  <si>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</si>
  <si>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</si>
  <si>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</si>
  <si>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</si>
  <si>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</si>
  <si>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</si>
  <si>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</si>
  <si>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</si>
  <si>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</si>
  <si>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</si>
  <si>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</si>
  <si>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</si>
  <si>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</si>
  <si>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</si>
  <si>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</si>
  <si>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</si>
  <si>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</si>
  <si>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</si>
  <si>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</si>
  <si>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</si>
  <si>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</si>
  <si>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</si>
  <si>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</si>
  <si>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</si>
  <si>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</si>
  <si>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</si>
  <si>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</si>
  <si>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</si>
  <si>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</si>
  <si>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</si>
  <si>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</si>
  <si>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</si>
  <si>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</si>
  <si>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</si>
  <si>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</si>
  <si>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</si>
  <si>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Adquiri el licenciamientos de los productos de Microsoft para la Agencia ITRC, conforme a las condiciones técnicas requeridas que se encuentran en la justificación ( incluye capacitación).</t>
  </si>
  <si>
    <t>UNIÓN TEMPORAL NIMBIT</t>
  </si>
  <si>
    <t>Cra 24 #27-32 Bogotá D.C.</t>
  </si>
  <si>
    <t xml:space="preserve"> $253.549.964 </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</si>
  <si>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</si>
  <si>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</si>
  <si>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</si>
  <si>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</si>
  <si>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</si>
  <si>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</si>
  <si>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</si>
  <si>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</si>
  <si>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</si>
  <si>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</si>
  <si>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Póliza No 18-44-101069868-0  de Seguros del Estado S.A. expedida el 28/07/2020, aprobada el 28/07/2020</t>
  </si>
  <si>
    <t>A-02-02-02-008-003                        
A-02-02-02-009-006</t>
  </si>
  <si>
    <t>OTROS SERVICIOS
PROFESIONALES, CIENTÍFICOS Y TÉCNICOS                      SERVICIOS DE_x000D_
ESPARCIMIENTO, CULTURALES Y DEPORTIVOS</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</si>
  <si>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</si>
  <si>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</si>
  <si>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</si>
  <si>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</si>
  <si>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</si>
  <si>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</si>
  <si>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</si>
  <si>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</si>
  <si>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</si>
  <si>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</si>
  <si>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</si>
  <si>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</si>
  <si>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</si>
  <si>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</si>
  <si>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</si>
  <si>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</si>
  <si>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</si>
  <si>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</si>
  <si>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</si>
  <si>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</si>
  <si>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</si>
  <si>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</si>
  <si>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338´318.000,00</t>
  </si>
  <si>
    <t>Adición $169.159.000</t>
  </si>
  <si>
    <t>Póliza No 21-44-101330773-0  de Seguros del Estado S.A. expedida el 31/08/2020, aprobada el 01/09/2020.</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</si>
  <si>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</si>
  <si>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</si>
  <si>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</si>
  <si>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</si>
  <si>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</si>
  <si>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</si>
  <si>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</si>
  <si>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</si>
  <si>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</si>
  <si>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</si>
  <si>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</si>
  <si>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</si>
  <si>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</si>
  <si>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</si>
  <si>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</si>
  <si>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</si>
  <si>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</si>
  <si>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</si>
  <si>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</si>
  <si>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</si>
  <si>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</si>
  <si>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</si>
  <si>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</si>
  <si>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 S.A.S.</t>
  </si>
  <si>
    <t>produmedihosas@gmail.com</t>
  </si>
  <si>
    <t>Kra 30 # 7 -09 CU 214 Cali - Valle del Cauca</t>
  </si>
  <si>
    <t>3175005186 – (2) 5568110</t>
  </si>
  <si>
    <t>Póliza No 45-44-101118570-0  de Seguros del Estado S.A. expedida el 13/10/2020, aprobada el 14/10/2020.</t>
  </si>
  <si>
    <t>SERVICIOS PARA EL CUIDADO DE LA SALUD HUMANA Y SERVICIOS SOCIALES</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</si>
  <si>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</si>
  <si>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</si>
  <si>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</si>
  <si>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</si>
  <si>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</si>
  <si>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</si>
  <si>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</si>
  <si>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</si>
  <si>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</si>
  <si>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</si>
  <si>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</si>
  <si>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</si>
  <si>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</si>
  <si>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</si>
  <si>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</si>
  <si>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</si>
  <si>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</si>
  <si>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</si>
  <si>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</si>
  <si>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</si>
  <si>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</si>
  <si>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</si>
  <si>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</si>
  <si>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</si>
  <si>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</si>
  <si>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</si>
  <si>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</si>
  <si>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</si>
  <si>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</si>
  <si>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</si>
  <si>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</si>
  <si>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</si>
  <si>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</si>
  <si>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</si>
  <si>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</si>
  <si>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</si>
  <si>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</si>
  <si>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</si>
  <si>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</si>
  <si>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</si>
  <si>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</si>
  <si>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</si>
  <si>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</si>
  <si>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</si>
  <si>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</si>
  <si>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</si>
  <si>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</si>
  <si>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</si>
  <si>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</si>
  <si>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</si>
  <si>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</si>
  <si>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</si>
  <si>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</si>
  <si>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</si>
  <si>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Póliza No 360-47-994000021584 ANEXO 0  de Aseguradora Solidaria de Colombia  expedida el 04/12/2020, aprobada el 04/12/2020.</t>
  </si>
  <si>
    <t>A-02-02-02-006-008
A-02-02-02-008-005</t>
  </si>
  <si>
    <t xml:space="preserve">SERVICIOS POSTALES Y DE MENSAJERÍA
SERVICIOS DE SOPORTE
</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</si>
  <si>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</si>
  <si>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</si>
  <si>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</si>
  <si>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</si>
  <si>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</si>
  <si>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</si>
  <si>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</si>
  <si>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</si>
  <si>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</si>
  <si>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</si>
  <si>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</si>
  <si>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</si>
  <si>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</si>
  <si>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</si>
  <si>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 ARANGUREN TARAZONA</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</si>
  <si>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</si>
  <si>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</si>
  <si>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</si>
  <si>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</si>
  <si>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</si>
  <si>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</si>
  <si>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</si>
  <si>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</si>
  <si>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</si>
  <si>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</si>
  <si>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</si>
  <si>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</si>
  <si>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</si>
  <si>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</si>
  <si>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</si>
  <si>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</si>
  <si>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</si>
  <si>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</si>
  <si>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</si>
  <si>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</si>
  <si>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</si>
  <si>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</si>
  <si>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</si>
  <si>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</si>
  <si>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</si>
  <si>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</si>
  <si>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</si>
  <si>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</si>
  <si>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</si>
  <si>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</si>
  <si>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</si>
  <si>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</si>
  <si>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</si>
  <si>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</si>
  <si>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</si>
  <si>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</si>
  <si>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</si>
  <si>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</si>
  <si>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</si>
  <si>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</si>
  <si>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</si>
  <si>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</si>
  <si>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</si>
  <si>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</si>
  <si>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</si>
  <si>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</si>
  <si>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</si>
  <si>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</si>
  <si>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</si>
  <si>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</si>
  <si>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</si>
  <si>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</si>
  <si>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</si>
  <si>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</si>
  <si>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DISTRIBUCIONES LA UNIVERSAL</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</si>
  <si>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</si>
  <si>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</si>
  <si>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</si>
  <si>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</si>
  <si>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</si>
  <si>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</si>
  <si>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</si>
  <si>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</si>
  <si>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</si>
  <si>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</si>
  <si>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</si>
  <si>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</si>
  <si>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</si>
  <si>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</si>
  <si>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</si>
  <si>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1ra adición $ 2,500,000 29/10/2019</t>
  </si>
  <si>
    <t>A-02-02-01-033</t>
  </si>
  <si>
    <t>OTROS BIENES TRANSPORTABLES</t>
  </si>
  <si>
    <t>Prestar los servicios de apoyo a la Agencia en la conducción del vehículo asignado y transporte de los funcionarios de lA  Agencia ITRC.</t>
  </si>
  <si>
    <t>PRESTACIÓN DE SERVICIOS - CESIÓN</t>
  </si>
  <si>
    <t>EUGENIO MATEUS</t>
  </si>
  <si>
    <t>s2</t>
  </si>
  <si>
    <t>CARLOS ARTURO VARGAS</t>
  </si>
  <si>
    <t>Carrera 112 G # 89 G 03 Casa 28</t>
  </si>
  <si>
    <t xml:space="preserve">Prestar servicio profesional para realizar las actividades de conservación y custodia de la información documental producida y recibida por la Agencia ITRC. </t>
  </si>
  <si>
    <r>
      <t xml:space="preserve">CAROLINA ESPINOSA MAYORGA </t>
    </r>
    <r>
      <rPr>
        <sz val="12"/>
        <color theme="1"/>
        <rFont val="Myriad Pro"/>
        <family val="2"/>
      </rPr>
      <t xml:space="preserve"> </t>
    </r>
  </si>
  <si>
    <t>Carrera 73 N 57 R 15 sur Apto 19</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</si>
  <si>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</si>
  <si>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</si>
  <si>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</si>
  <si>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</si>
  <si>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</si>
  <si>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</si>
  <si>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</si>
  <si>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</si>
  <si>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</si>
  <si>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</si>
  <si>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</si>
  <si>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</si>
  <si>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SALUD Y DIAGNÓSTICO DIAMEDICAL LTDA</t>
  </si>
  <si>
    <t>Calle 81 N| 19ª-12</t>
  </si>
  <si>
    <t>7044767 -6222462</t>
  </si>
  <si>
    <t>•	Póliza No. 21-46-101008328, de Seguros del Estado S.A., expedida el 22/02/2019, aprobada el 26/02/19</t>
  </si>
  <si>
    <t>A-02-02-02-009</t>
  </si>
  <si>
    <t>SERVICIOS PARA LA COMUNIDAD, SOCIALES Y PERSONALES</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</si>
  <si>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</si>
  <si>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</si>
  <si>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</si>
  <si>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</si>
  <si>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</si>
  <si>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</si>
  <si>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</si>
  <si>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</si>
  <si>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ADQUISICIÓN DE BIENES Y SERVICIOS</t>
  </si>
  <si>
    <t>811118/811122</t>
  </si>
  <si>
    <t>Póliza No. 1505002271401, de Seguros Comerciales Bolivar S.A., expedida el 05/04/2019, aprobada el 12/04/19</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</si>
  <si>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</si>
  <si>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</si>
  <si>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</si>
  <si>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</si>
  <si>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</si>
  <si>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</si>
  <si>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</si>
  <si>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Póliza No. 2352092-5, de Seguros Generales Suramericana S.A., expedida el 25/04/2019, aprobada el 30/04/19</t>
  </si>
  <si>
    <t>s1</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</si>
  <si>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</si>
  <si>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</si>
  <si>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</si>
  <si>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</si>
  <si>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</si>
  <si>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</si>
  <si>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</si>
  <si>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</si>
  <si>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Calle 137 A No. 73 -71 casa 42</t>
  </si>
  <si>
    <t>Calle 2 No. 9 F - 81</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</si>
  <si>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</si>
  <si>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</si>
  <si>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</si>
  <si>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</si>
  <si>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</si>
  <si>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</si>
  <si>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</si>
  <si>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</si>
  <si>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</si>
  <si>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</si>
  <si>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</si>
  <si>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</si>
  <si>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</si>
  <si>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</si>
  <si>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</si>
  <si>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</si>
  <si>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Asistencia Calificada para Inteligencia de Negocios de la Bodega de Datos y Actualización Software &amp; Soporte Técnico en Modalidad Empresarial con vigencia a 31-Dic-19</t>
  </si>
  <si>
    <t>Póliza No. 1003002335401, de Seguros Bolívar expedida el 23/05/2019, aprobada el 27/05/19</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</si>
  <si>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</si>
  <si>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</si>
  <si>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</si>
  <si>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</si>
  <si>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</si>
  <si>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</si>
  <si>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</si>
  <si>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</si>
  <si>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</si>
  <si>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</si>
  <si>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Póliza No. 18-44-101062175, de Seguros Del Estado S.A. expedida el 14/06/2019, aprobada el 19/06/2019</t>
  </si>
  <si>
    <t>Póliza No. 1844101062175, de Seguros Del Estado S.A. expedida el 26/12/2019, aprobada el 26/12/2019</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</si>
  <si>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</si>
  <si>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</si>
  <si>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</si>
  <si>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</si>
  <si>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</si>
  <si>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</si>
  <si>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</si>
  <si>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</si>
  <si>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</si>
  <si>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</si>
  <si>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</si>
  <si>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</si>
  <si>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</si>
  <si>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</si>
  <si>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</si>
  <si>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</si>
  <si>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</si>
  <si>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</si>
  <si>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</si>
  <si>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</si>
  <si>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</si>
  <si>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</si>
  <si>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</si>
  <si>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</si>
  <si>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</si>
  <si>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</si>
  <si>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</si>
  <si>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</si>
  <si>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</si>
  <si>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</si>
  <si>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</si>
  <si>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r>
      <t>Prestar servicio operativo</t>
    </r>
    <r>
      <rPr>
        <sz val="9"/>
        <color rgb="FF000000"/>
        <rFont val="Myriad Pro"/>
        <family val="2"/>
      </rPr>
      <t xml:space="preserve">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r>
  </si>
  <si>
    <t>MELIZZA ALEJANDRA GÓMEZ CASTILLO</t>
  </si>
  <si>
    <t>MAURO ARQUIMEDES NARANJO</t>
  </si>
  <si>
    <t>1,012,337,967</t>
  </si>
  <si>
    <t>Cra 6B #14-13</t>
  </si>
  <si>
    <t>servicios de personal temporal -  servicios temporales de recursos humanos</t>
  </si>
  <si>
    <r>
      <rPr>
        <b/>
        <sz val="9"/>
        <color rgb="FF000000"/>
        <rFont val="Times New Roman"/>
        <family val="1"/>
      </rPr>
      <t xml:space="preserve"> </t>
    </r>
    <r>
      <rPr>
        <sz val="9"/>
        <color theme="1"/>
        <rFont val="Myriad Pro"/>
        <family val="2"/>
      </rPr>
      <t xml:space="preserve">Contratar la prestación de servicios profesionales para el </t>
    </r>
    <r>
      <rPr>
        <sz val="9"/>
        <color rgb="FF000000"/>
        <rFont val="Myriad Pro"/>
        <family val="2"/>
      </rPr>
      <t>acompañamiento a las diferentes investigaciones jurídicas, levantamiento de información, elaboración de textos y seguimiento de la agenda de la Experta Misional a cargo de la Dirección General, y demás temas asociados.</t>
    </r>
  </si>
  <si>
    <t>Cra. 72 bis #24D-50 Torre 1 Apto 503</t>
  </si>
  <si>
    <t>14-46-101033959, de Seguros del Estado S.A.  Expedida el 31/07/2019 Aprobada el 01/08/2019</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</si>
  <si>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</si>
  <si>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</si>
  <si>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</si>
  <si>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</si>
  <si>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</si>
  <si>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</si>
  <si>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</si>
  <si>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</si>
  <si>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</si>
  <si>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</si>
  <si>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</si>
  <si>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</si>
  <si>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</si>
  <si>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</si>
  <si>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</si>
  <si>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</si>
  <si>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</si>
  <si>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</si>
  <si>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</si>
  <si>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</si>
  <si>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</si>
  <si>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</si>
  <si>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</si>
  <si>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</si>
  <si>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</si>
  <si>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</si>
  <si>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</si>
  <si>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</si>
  <si>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</si>
  <si>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</si>
  <si>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</si>
  <si>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</si>
  <si>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</si>
  <si>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</si>
  <si>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</si>
  <si>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</si>
  <si>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</si>
  <si>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</si>
  <si>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</si>
  <si>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Prestación de servicios profesionales en capacitación para dar cumplimiento al PIC-2019, en temas relacionados con contratación.</t>
  </si>
  <si>
    <t>Cr 15 # 55-12 Apt 102</t>
  </si>
  <si>
    <t>Talento Humano</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</si>
  <si>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</si>
  <si>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</si>
  <si>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</si>
  <si>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</si>
  <si>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</si>
  <si>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</si>
  <si>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</si>
  <si>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</si>
  <si>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</si>
  <si>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</si>
  <si>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</si>
  <si>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Póliza No. BCH-100007864, compañía mundial de seguros S.A. EXPEDIDA 03/12/2019 APROBADA 03/12/2019</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</si>
  <si>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</si>
  <si>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</si>
  <si>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</si>
  <si>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</si>
  <si>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</si>
  <si>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</si>
  <si>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</si>
  <si>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</si>
  <si>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</si>
  <si>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</si>
  <si>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</si>
  <si>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Suministro y aplicación de la vacuna contra la INFLUENZA TETRAVALENTE (Cepa 2019) a los servidores de la Unidad Administrativa Especial Agencia del Inspector General de Tributos, Rentas y Contribuciones Parafiscales ITRC</t>
  </si>
  <si>
    <t>CR 30 # 7-09 CONS. 219 Cali-Valle</t>
  </si>
  <si>
    <t>5568110 - 3175005186</t>
  </si>
  <si>
    <t>Póliza No. 45-44-101110427, Seguros del Estado S.A. EXPEDIDA 07/12/2019 APROBADA 10/12/2019</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</si>
  <si>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</si>
  <si>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</si>
  <si>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</si>
  <si>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</si>
  <si>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</si>
  <si>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</si>
  <si>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</si>
  <si>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 xml:space="preserve">381 dias </t>
  </si>
  <si>
    <t xml:space="preserve">A-02-02-02-007 </t>
  </si>
  <si>
    <t>servicios financieros y servicios conexos, servicios inmoviliarios y servicios de leasing</t>
  </si>
  <si>
    <t>LIDER ADMINSTRATIVO</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</si>
  <si>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</si>
  <si>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</si>
  <si>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</si>
  <si>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</si>
  <si>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</si>
  <si>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</si>
  <si>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</si>
  <si>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</si>
  <si>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</si>
  <si>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</si>
  <si>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</si>
  <si>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</si>
  <si>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</si>
  <si>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</si>
  <si>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</si>
  <si>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https://colombiacompra.coupahost.com/order_headers/52669</t>
  </si>
  <si>
    <t>https://colombiacompra.coupahost.com/order_headers/49625</t>
  </si>
  <si>
    <t>https://colombiacompra.coupahost.com/order_headers/48519</t>
  </si>
  <si>
    <t>https://colombiacompra.coupahost.com/order_headers/48453</t>
  </si>
  <si>
    <t>https://colombiacompra.coupahost.com/order_headers/48451</t>
  </si>
  <si>
    <t>https://colombiacompra.coupahost.com/order_headers/48450</t>
  </si>
  <si>
    <t>https://colombiacompra.coupahost.com/order_headers/48449</t>
  </si>
  <si>
    <t>https://colombiacompra.coupahost.com/order_headers/47575</t>
  </si>
  <si>
    <t>https://colombiacompra.coupahost.com/order_headers/45895</t>
  </si>
  <si>
    <t>https://colombiacompra.coupahost.com/order_headers/45009</t>
  </si>
  <si>
    <t>https://colombiacompra.coupahost.com/order_headers/44373</t>
  </si>
  <si>
    <t>https://colombiacompra.coupahost.com/order_headers/44258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</si>
</sst>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240A]\ #,##0"/>
    <numFmt numFmtId="167" formatCode="dd/mm/yyyy;@"/>
    <numFmt numFmtId="168" formatCode="d/mm/yyyy;@"/>
    <numFmt numFmtId="169" formatCode="_-[$$-240A]\ * #,##0.00_-;\-[$$-240A]\ * #,##0.00_-;_-[$$-240A]\ * &quot;-&quot;??_-;_-@_-"/>
  </numFmts>
  <fonts count="70" x14ac:knownFonts="1">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b/>
      <sz val="9"/>
      <color rgb="FF000000"/>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charset val="1"/>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charset val="1"/>
    </font>
    <font>
      <sz val="12"/>
      <color theme="1"/>
      <name val="Calibri"/>
      <family val="2"/>
      <charset val="1"/>
    </font>
  </fonts>
  <fills count="4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1">
    <xf numFmtId="0" fontId="0" fillId="0" borderId="0"/>
    <xf numFmtId="165"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0" fontId="42" fillId="0" borderId="0" applyNumberFormat="0" applyFill="0" applyBorder="0" applyAlignment="0" applyProtection="0"/>
  </cellStyleXfs>
  <cellXfs count="1233">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6" fontId="2" fillId="2" borderId="1" xfId="0" applyNumberFormat="1" applyFont="1" applyFill="1" applyBorder="1" applyAlignment="1">
      <alignment horizontal="center" vertical="center" wrapText="1"/>
    </xf>
    <xf numFmtId="166"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6"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6"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6"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6"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6"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7"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6"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6"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6"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6"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6"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6"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6"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4"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4"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4"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4"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4"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4"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4"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4"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4"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4"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4"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4"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6"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4" fontId="3" fillId="0" borderId="0" xfId="0" applyNumberFormat="1" applyFont="1"/>
    <xf numFmtId="14" fontId="3" fillId="15" borderId="0" xfId="0" applyNumberFormat="1" applyFont="1" applyFill="1" applyBorder="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4"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4"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4"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4"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4"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4"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4"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4"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4"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19" fillId="17" borderId="1" xfId="0" applyNumberFormat="1" applyFont="1" applyFill="1" applyBorder="1"/>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4"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4"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4" fontId="19" fillId="19" borderId="1" xfId="2" applyFont="1" applyFill="1" applyBorder="1"/>
    <xf numFmtId="14" fontId="19" fillId="19" borderId="1" xfId="0" applyNumberFormat="1" applyFont="1" applyFill="1" applyBorder="1" applyAlignment="1">
      <alignment horizontal="center" vertical="center" wrapText="1"/>
    </xf>
    <xf numFmtId="164"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4"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4"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4"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6"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4"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4"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4"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4"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4"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4"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4"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4"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4"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4"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4"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4"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applyBorder="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7"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44"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7"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7"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3" applyAlignment="1">
      <alignment wrapText="1"/>
    </xf>
    <xf numFmtId="0" fontId="45" fillId="0" borderId="0" xfId="0" applyFont="1"/>
    <xf numFmtId="165" fontId="45" fillId="0" borderId="0" xfId="1" applyFont="1"/>
    <xf numFmtId="168" fontId="0" fillId="30" borderId="1" xfId="0" applyNumberFormat="1" applyFont="1" applyFill="1" applyBorder="1"/>
    <xf numFmtId="0" fontId="0" fillId="30" borderId="1" xfId="0" applyFont="1" applyFill="1" applyBorder="1"/>
    <xf numFmtId="168" fontId="0" fillId="19" borderId="1" xfId="0" applyNumberFormat="1" applyFont="1" applyFill="1" applyBorder="1"/>
    <xf numFmtId="0" fontId="0" fillId="19" borderId="1" xfId="0" applyFont="1" applyFill="1" applyBorder="1"/>
    <xf numFmtId="0" fontId="0" fillId="19" borderId="1" xfId="0" applyFont="1" applyFill="1" applyBorder="1" applyAlignment="1">
      <alignment wrapText="1"/>
    </xf>
    <xf numFmtId="0" fontId="0" fillId="30" borderId="1" xfId="0" applyFont="1" applyFill="1" applyBorder="1" applyAlignment="1">
      <alignment wrapText="1"/>
    </xf>
    <xf numFmtId="165" fontId="31" fillId="18" borderId="1" xfId="1" applyFont="1" applyFill="1" applyBorder="1" applyAlignment="1">
      <alignment wrapText="1"/>
    </xf>
    <xf numFmtId="165" fontId="31" fillId="30" borderId="1" xfId="1" applyFont="1" applyFill="1" applyBorder="1" applyAlignment="1">
      <alignment wrapText="1"/>
    </xf>
    <xf numFmtId="165" fontId="31" fillId="17" borderId="1" xfId="1" applyFont="1" applyFill="1" applyBorder="1" applyAlignment="1">
      <alignment wrapText="1"/>
    </xf>
    <xf numFmtId="165" fontId="0" fillId="30" borderId="1" xfId="1" applyFont="1" applyFill="1" applyBorder="1"/>
    <xf numFmtId="0" fontId="0" fillId="22" borderId="1" xfId="0" applyFill="1" applyBorder="1" applyAlignment="1">
      <alignment wrapText="1"/>
    </xf>
    <xf numFmtId="0" fontId="0" fillId="22" borderId="1" xfId="0" applyFill="1" applyBorder="1"/>
    <xf numFmtId="165"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5" fontId="0" fillId="20" borderId="1" xfId="1" applyFont="1" applyFill="1" applyBorder="1"/>
    <xf numFmtId="0" fontId="0" fillId="20" borderId="8" xfId="0" applyFill="1" applyBorder="1"/>
    <xf numFmtId="0" fontId="0" fillId="20" borderId="8" xfId="0" applyFill="1" applyBorder="1" applyAlignment="1">
      <alignment wrapText="1"/>
    </xf>
    <xf numFmtId="165"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5" fontId="0" fillId="35" borderId="1" xfId="1" applyFont="1" applyFill="1" applyBorder="1"/>
    <xf numFmtId="165"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applyBorder="1"/>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5"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5"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5"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5"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4" applyFont="1"/>
    <xf numFmtId="165"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5"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5"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ont="1"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ont="1"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42" fontId="19" fillId="0" borderId="0" xfId="5"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applyBorder="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5"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ont="1" applyFill="1" applyBorder="1" applyAlignment="1">
      <alignment wrapText="1"/>
    </xf>
    <xf numFmtId="0" fontId="0" fillId="20" borderId="9" xfId="0" applyFont="1" applyFill="1" applyBorder="1" applyAlignment="1">
      <alignment wrapText="1"/>
    </xf>
    <xf numFmtId="0" fontId="0" fillId="20" borderId="5" xfId="0" applyFont="1" applyFill="1" applyBorder="1" applyAlignment="1">
      <alignment wrapText="1"/>
    </xf>
    <xf numFmtId="0" fontId="0" fillId="37" borderId="4" xfId="0" applyFill="1" applyBorder="1"/>
    <xf numFmtId="0" fontId="0" fillId="37" borderId="2" xfId="0" applyFill="1" applyBorder="1"/>
    <xf numFmtId="0" fontId="0" fillId="0" borderId="1" xfId="0" applyFill="1" applyBorder="1"/>
    <xf numFmtId="0" fontId="0" fillId="0" borderId="0" xfId="0"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8"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5"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ont="1" applyFill="1" applyBorder="1" applyAlignment="1">
      <alignment wrapText="1"/>
    </xf>
    <xf numFmtId="0" fontId="0" fillId="38" borderId="2" xfId="0" applyFill="1" applyBorder="1"/>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5" fillId="38" borderId="1" xfId="0" applyNumberFormat="1" applyFont="1" applyFill="1" applyBorder="1" applyAlignment="1">
      <alignment horizontal="center" vertical="center" wrapText="1"/>
    </xf>
    <xf numFmtId="0" fontId="55"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5" fillId="12" borderId="3" xfId="0" applyFont="1" applyFill="1" applyBorder="1" applyAlignment="1">
      <alignment horizontal="center" vertical="center" wrapText="1"/>
    </xf>
    <xf numFmtId="0" fontId="55" fillId="38" borderId="3" xfId="0" applyFont="1" applyFill="1" applyBorder="1" applyAlignment="1">
      <alignment horizontal="center" vertical="center" wrapText="1"/>
    </xf>
    <xf numFmtId="14" fontId="55" fillId="38" borderId="3" xfId="0" applyNumberFormat="1" applyFont="1" applyFill="1" applyBorder="1" applyAlignment="1">
      <alignment horizontal="center" vertical="center" wrapText="1"/>
    </xf>
    <xf numFmtId="0" fontId="0" fillId="38" borderId="5" xfId="0" applyFont="1"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8"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5" fillId="39" borderId="1" xfId="0" applyFont="1" applyFill="1" applyBorder="1" applyAlignment="1">
      <alignment horizontal="center" vertical="center" wrapText="1"/>
    </xf>
    <xf numFmtId="14" fontId="55" fillId="39" borderId="1" xfId="0" applyNumberFormat="1" applyFont="1" applyFill="1" applyBorder="1" applyAlignment="1">
      <alignment horizontal="center" vertical="center" wrapText="1"/>
    </xf>
    <xf numFmtId="0" fontId="0" fillId="39" borderId="1" xfId="0" applyFont="1"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8"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7" applyNumberFormat="1" applyFont="1" applyFill="1" applyBorder="1" applyAlignment="1">
      <alignment horizontal="center" wrapText="1"/>
    </xf>
    <xf numFmtId="14" fontId="0" fillId="23" borderId="1" xfId="0" applyNumberFormat="1" applyFill="1" applyBorder="1"/>
    <xf numFmtId="0" fontId="0" fillId="23" borderId="1" xfId="0" applyFill="1" applyBorder="1"/>
    <xf numFmtId="0" fontId="55" fillId="23" borderId="1" xfId="0" applyFont="1" applyFill="1" applyBorder="1" applyAlignment="1">
      <alignment horizontal="center" vertical="center" wrapText="1"/>
    </xf>
    <xf numFmtId="14" fontId="55" fillId="23" borderId="1" xfId="0" applyNumberFormat="1" applyFont="1" applyFill="1" applyBorder="1" applyAlignment="1">
      <alignment horizontal="center" vertical="center" wrapText="1"/>
    </xf>
    <xf numFmtId="0" fontId="0" fillId="23" borderId="1" xfId="0" applyFont="1" applyFill="1" applyBorder="1" applyAlignment="1">
      <alignment wrapText="1"/>
    </xf>
    <xf numFmtId="165" fontId="31" fillId="14" borderId="1" xfId="1" applyFont="1" applyFill="1" applyBorder="1" applyAlignment="1">
      <alignment wrapText="1"/>
    </xf>
    <xf numFmtId="0" fontId="31" fillId="23" borderId="0" xfId="0" applyFont="1" applyFill="1" applyBorder="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0" fillId="23" borderId="1" xfId="0" applyFill="1" applyBorder="1" applyAlignment="1">
      <alignment wrapText="1"/>
    </xf>
    <xf numFmtId="0" fontId="58" fillId="23" borderId="8" xfId="0" applyFont="1" applyFill="1" applyBorder="1" applyAlignment="1">
      <alignment horizontal="center" vertical="center" wrapText="1"/>
    </xf>
    <xf numFmtId="0" fontId="10" fillId="0" borderId="1" xfId="0" applyFont="1" applyBorder="1" applyAlignment="1">
      <alignment wrapText="1"/>
    </xf>
    <xf numFmtId="165"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ill="1" applyBorder="1"/>
    <xf numFmtId="0" fontId="0" fillId="9" borderId="1" xfId="0" applyFill="1" applyBorder="1"/>
    <xf numFmtId="0" fontId="0" fillId="9" borderId="1" xfId="0" applyFill="1" applyBorder="1"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wrapText="1"/>
    </xf>
    <xf numFmtId="3" fontId="61" fillId="0" borderId="1" xfId="0" applyNumberFormat="1" applyFont="1" applyBorder="1"/>
    <xf numFmtId="0" fontId="61"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61"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0" fillId="0" borderId="3" xfId="0" applyFill="1" applyBorder="1"/>
    <xf numFmtId="14" fontId="0" fillId="0" borderId="3" xfId="0" applyNumberFormat="1" applyFill="1" applyBorder="1"/>
    <xf numFmtId="0" fontId="60" fillId="0" borderId="1" xfId="0" applyFont="1" applyBorder="1" applyAlignment="1">
      <alignment horizontal="center" vertical="center"/>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Font="1" applyBorder="1"/>
    <xf numFmtId="0" fontId="0" fillId="0" borderId="3" xfId="0" applyFont="1" applyBorder="1"/>
    <xf numFmtId="0" fontId="0" fillId="0" borderId="0" xfId="0" applyFont="1"/>
    <xf numFmtId="0" fontId="0" fillId="0" borderId="1" xfId="0" applyFont="1" applyFill="1" applyBorder="1"/>
    <xf numFmtId="0" fontId="0" fillId="0" borderId="1" xfId="0" applyFill="1" applyBorder="1" applyAlignment="1">
      <alignment vertical="center" wrapText="1"/>
    </xf>
    <xf numFmtId="0" fontId="0" fillId="0" borderId="1" xfId="0" applyFont="1" applyFill="1" applyBorder="1" applyAlignment="1">
      <alignment horizontal="right"/>
    </xf>
    <xf numFmtId="3" fontId="24" fillId="0" borderId="0" xfId="0" applyNumberFormat="1" applyFont="1"/>
    <xf numFmtId="0" fontId="62" fillId="0" borderId="1" xfId="0" applyFont="1" applyBorder="1" applyAlignment="1">
      <alignment wrapText="1"/>
    </xf>
    <xf numFmtId="0" fontId="0" fillId="0" borderId="3" xfId="0" applyFont="1" applyFill="1" applyBorder="1"/>
    <xf numFmtId="0" fontId="0" fillId="0" borderId="3" xfId="0" applyFill="1" applyBorder="1" applyAlignment="1">
      <alignment vertical="center"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3" fillId="0" borderId="0" xfId="0" applyFont="1" applyAlignment="1">
      <alignment wrapText="1"/>
    </xf>
    <xf numFmtId="165" fontId="30" fillId="2" borderId="1" xfId="1" applyFont="1" applyFill="1" applyBorder="1" applyAlignment="1">
      <alignment horizontal="center" vertical="center" wrapText="1"/>
    </xf>
    <xf numFmtId="168"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5" fontId="31" fillId="10" borderId="1" xfId="1" applyFont="1" applyFill="1" applyBorder="1" applyAlignment="1">
      <alignment wrapText="1"/>
    </xf>
    <xf numFmtId="168"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5" fontId="14" fillId="11" borderId="1" xfId="1" applyFont="1" applyFill="1" applyBorder="1"/>
    <xf numFmtId="168" fontId="14" fillId="11" borderId="1" xfId="0" applyNumberFormat="1" applyFont="1" applyFill="1" applyBorder="1"/>
    <xf numFmtId="0" fontId="14" fillId="11" borderId="1" xfId="0" applyFont="1" applyFill="1" applyBorder="1"/>
    <xf numFmtId="168"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68" fontId="14" fillId="11" borderId="1" xfId="0" applyNumberFormat="1" applyFont="1" applyFill="1" applyBorder="1" applyAlignment="1">
      <alignment wrapText="1"/>
    </xf>
    <xf numFmtId="165" fontId="14" fillId="19" borderId="1" xfId="1" applyFont="1" applyFill="1" applyBorder="1"/>
    <xf numFmtId="168" fontId="14" fillId="19" borderId="1" xfId="0" applyNumberFormat="1" applyFont="1" applyFill="1" applyBorder="1"/>
    <xf numFmtId="0" fontId="14" fillId="19" borderId="1" xfId="0" applyFont="1" applyFill="1" applyBorder="1"/>
    <xf numFmtId="168"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5" fontId="14" fillId="20" borderId="1" xfId="1" applyFont="1" applyFill="1" applyBorder="1"/>
    <xf numFmtId="168" fontId="14" fillId="20" borderId="1" xfId="0" applyNumberFormat="1" applyFont="1" applyFill="1" applyBorder="1"/>
    <xf numFmtId="0" fontId="14" fillId="20" borderId="1" xfId="0" applyFont="1" applyFill="1" applyBorder="1"/>
    <xf numFmtId="168"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5" fontId="14" fillId="5" borderId="1" xfId="1" applyFont="1" applyFill="1" applyBorder="1"/>
    <xf numFmtId="168" fontId="14" fillId="5" borderId="1" xfId="0" applyNumberFormat="1" applyFont="1" applyFill="1" applyBorder="1"/>
    <xf numFmtId="0" fontId="14" fillId="5" borderId="1" xfId="0" applyFont="1" applyFill="1" applyBorder="1"/>
    <xf numFmtId="168"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68"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5" fontId="14" fillId="33" borderId="1" xfId="1" applyFont="1" applyFill="1" applyBorder="1"/>
    <xf numFmtId="168" fontId="14" fillId="33" borderId="1" xfId="0" applyNumberFormat="1" applyFont="1" applyFill="1" applyBorder="1"/>
    <xf numFmtId="168"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5" fontId="14" fillId="31" borderId="1" xfId="1" applyFont="1" applyFill="1" applyBorder="1"/>
    <xf numFmtId="168" fontId="14" fillId="31" borderId="1" xfId="0" applyNumberFormat="1" applyFont="1" applyFill="1" applyBorder="1"/>
    <xf numFmtId="168"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7" fontId="14" fillId="31" borderId="1" xfId="1" applyNumberFormat="1" applyFont="1" applyFill="1" applyBorder="1"/>
    <xf numFmtId="41" fontId="14" fillId="0" borderId="0" xfId="4"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5" fontId="14" fillId="30" borderId="1" xfId="1" applyFont="1" applyFill="1" applyBorder="1"/>
    <xf numFmtId="168" fontId="14" fillId="30" borderId="1" xfId="0" applyNumberFormat="1" applyFont="1" applyFill="1" applyBorder="1"/>
    <xf numFmtId="168"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5" fontId="14" fillId="0" borderId="1" xfId="1" applyFont="1" applyBorder="1"/>
    <xf numFmtId="168" fontId="14" fillId="0" borderId="1" xfId="0" applyNumberFormat="1" applyFont="1" applyBorder="1"/>
    <xf numFmtId="168" fontId="31" fillId="2" borderId="1" xfId="0" applyNumberFormat="1" applyFont="1" applyFill="1" applyBorder="1" applyAlignment="1">
      <alignment wrapText="1"/>
    </xf>
    <xf numFmtId="0" fontId="14" fillId="2" borderId="1" xfId="0" applyFont="1" applyFill="1" applyBorder="1"/>
    <xf numFmtId="165" fontId="14" fillId="0" borderId="0" xfId="1" applyFont="1"/>
    <xf numFmtId="168" fontId="31" fillId="2" borderId="6" xfId="0" applyNumberFormat="1" applyFont="1" applyFill="1" applyBorder="1" applyAlignment="1">
      <alignment wrapText="1"/>
    </xf>
    <xf numFmtId="0" fontId="14" fillId="2" borderId="0" xfId="0" applyFont="1" applyFill="1"/>
    <xf numFmtId="168" fontId="31" fillId="12" borderId="1" xfId="0" applyNumberFormat="1" applyFont="1" applyFill="1" applyBorder="1" applyAlignment="1">
      <alignment wrapText="1"/>
    </xf>
    <xf numFmtId="168"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3" fillId="0" borderId="14" xfId="0" applyFont="1" applyBorder="1" applyAlignment="1">
      <alignment wrapText="1"/>
    </xf>
    <xf numFmtId="0" fontId="0" fillId="0" borderId="15" xfId="0" applyBorder="1"/>
    <xf numFmtId="0" fontId="61"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0" borderId="16" xfId="0" applyFont="1" applyFill="1"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Fill="1" applyBorder="1" applyAlignment="1">
      <alignment vertical="center" wrapText="1"/>
    </xf>
    <xf numFmtId="0" fontId="61"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Border="1" applyAlignment="1">
      <alignment horizontal="center" vertical="center" wrapText="1"/>
    </xf>
    <xf numFmtId="14" fontId="0" fillId="12" borderId="16" xfId="0" applyNumberFormat="1" applyFill="1" applyBorder="1"/>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61"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3"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Font="1" applyBorder="1"/>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0" fontId="0" fillId="12" borderId="16" xfId="0" applyFill="1" applyBorder="1"/>
    <xf numFmtId="165" fontId="0" fillId="18" borderId="1" xfId="1" applyFont="1" applyFill="1" applyBorder="1" applyAlignment="1">
      <alignment wrapText="1"/>
    </xf>
    <xf numFmtId="0" fontId="0" fillId="0" borderId="17" xfId="0" applyFont="1" applyBorder="1"/>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4" fillId="0" borderId="16" xfId="0" applyFont="1" applyBorder="1"/>
    <xf numFmtId="0" fontId="42" fillId="0" borderId="1" xfId="10" applyBorder="1"/>
    <xf numFmtId="0" fontId="42" fillId="0" borderId="1" xfId="10" applyBorder="1" applyAlignment="1">
      <alignment wrapText="1"/>
    </xf>
    <xf numFmtId="0" fontId="42" fillId="0" borderId="3" xfId="10" applyBorder="1"/>
    <xf numFmtId="0" fontId="42" fillId="0" borderId="3" xfId="10" applyBorder="1" applyAlignment="1">
      <alignment wrapText="1"/>
    </xf>
    <xf numFmtId="0" fontId="42" fillId="0" borderId="3" xfId="10" applyFill="1" applyBorder="1" applyAlignment="1">
      <alignment wrapText="1"/>
    </xf>
    <xf numFmtId="0" fontId="42" fillId="0" borderId="1" xfId="10" applyFill="1" applyBorder="1" applyAlignment="1">
      <alignment wrapText="1"/>
    </xf>
    <xf numFmtId="0" fontId="42" fillId="0" borderId="16" xfId="10" applyFill="1" applyBorder="1" applyAlignment="1">
      <alignment wrapText="1"/>
    </xf>
    <xf numFmtId="0" fontId="42" fillId="0" borderId="17" xfId="10" applyBorder="1" applyAlignment="1">
      <alignment wrapText="1"/>
    </xf>
    <xf numFmtId="0" fontId="42" fillId="0" borderId="15" xfId="10" applyBorder="1" applyAlignment="1">
      <alignment wrapText="1"/>
    </xf>
    <xf numFmtId="0" fontId="42" fillId="0" borderId="16" xfId="10" applyBorder="1" applyAlignment="1">
      <alignment wrapText="1"/>
    </xf>
    <xf numFmtId="0" fontId="65" fillId="0" borderId="16" xfId="0" applyFont="1" applyBorder="1"/>
    <xf numFmtId="0" fontId="0" fillId="0" borderId="9" xfId="0" applyFont="1" applyBorder="1"/>
    <xf numFmtId="0" fontId="42" fillId="0" borderId="2" xfId="10" applyBorder="1" applyAlignment="1">
      <alignment wrapText="1"/>
    </xf>
    <xf numFmtId="0" fontId="66" fillId="0" borderId="0" xfId="0" applyFont="1" applyAlignment="1">
      <alignment wrapText="1"/>
    </xf>
    <xf numFmtId="0" fontId="66" fillId="0" borderId="15" xfId="0" applyFont="1" applyBorder="1" applyAlignment="1">
      <alignment wrapText="1"/>
    </xf>
    <xf numFmtId="0" fontId="42" fillId="0" borderId="18" xfId="10" applyBorder="1" applyAlignment="1">
      <alignment wrapText="1"/>
    </xf>
    <xf numFmtId="0" fontId="66" fillId="0" borderId="16" xfId="0" applyFont="1" applyBorder="1" applyAlignment="1">
      <alignment wrapText="1"/>
    </xf>
    <xf numFmtId="0" fontId="0" fillId="0" borderId="2" xfId="0" applyBorder="1" applyAlignment="1">
      <alignment wrapText="1"/>
    </xf>
    <xf numFmtId="0" fontId="42" fillId="0" borderId="8" xfId="10" applyBorder="1"/>
    <xf numFmtId="0" fontId="64" fillId="0" borderId="19" xfId="0" applyFont="1" applyBorder="1" applyAlignment="1">
      <alignment wrapText="1"/>
    </xf>
    <xf numFmtId="0" fontId="0" fillId="0" borderId="5" xfId="0" applyFont="1" applyFill="1" applyBorder="1"/>
    <xf numFmtId="0" fontId="42" fillId="0" borderId="4" xfId="10" applyFill="1" applyBorder="1" applyAlignment="1">
      <alignment wrapText="1"/>
    </xf>
    <xf numFmtId="0" fontId="0" fillId="0" borderId="8" xfId="0" applyFont="1" applyFill="1" applyBorder="1" applyAlignment="1">
      <alignment horizontal="right"/>
    </xf>
    <xf numFmtId="0" fontId="0" fillId="0" borderId="9" xfId="0" applyFont="1" applyFill="1" applyBorder="1"/>
    <xf numFmtId="0" fontId="42" fillId="0" borderId="2" xfId="10" applyFill="1" applyBorder="1" applyAlignment="1">
      <alignment wrapText="1"/>
    </xf>
    <xf numFmtId="0" fontId="0" fillId="0" borderId="15" xfId="0" applyFont="1" applyFill="1" applyBorder="1"/>
    <xf numFmtId="0" fontId="0" fillId="0" borderId="17" xfId="0" applyFont="1" applyFill="1" applyBorder="1"/>
    <xf numFmtId="0" fontId="42" fillId="0" borderId="18" xfId="10" applyFill="1" applyBorder="1" applyAlignment="1">
      <alignment wrapText="1"/>
    </xf>
    <xf numFmtId="0" fontId="42" fillId="0" borderId="14" xfId="10" applyBorder="1" applyAlignment="1">
      <alignment wrapText="1"/>
    </xf>
    <xf numFmtId="0" fontId="66" fillId="0" borderId="20" xfId="0" applyFont="1" applyBorder="1" applyAlignment="1">
      <alignment wrapText="1"/>
    </xf>
    <xf numFmtId="0" fontId="64" fillId="0" borderId="0" xfId="0" applyFont="1" applyBorder="1" applyAlignment="1">
      <alignment wrapText="1"/>
    </xf>
    <xf numFmtId="14" fontId="0" fillId="0" borderId="17" xfId="0" applyNumberFormat="1" applyBorder="1"/>
    <xf numFmtId="0" fontId="66" fillId="0" borderId="21" xfId="0" applyFont="1" applyBorder="1" applyAlignment="1">
      <alignment wrapText="1"/>
    </xf>
    <xf numFmtId="169" fontId="30" fillId="2" borderId="1" xfId="0" applyNumberFormat="1" applyFont="1" applyFill="1" applyBorder="1" applyAlignment="1">
      <alignment horizontal="center" vertical="center" wrapText="1"/>
    </xf>
    <xf numFmtId="169" fontId="0" fillId="17" borderId="1" xfId="1" applyNumberFormat="1" applyFont="1" applyFill="1" applyBorder="1"/>
    <xf numFmtId="169" fontId="0" fillId="10" borderId="1" xfId="1" applyNumberFormat="1" applyFont="1" applyFill="1" applyBorder="1"/>
    <xf numFmtId="169" fontId="0" fillId="11" borderId="1" xfId="1" applyNumberFormat="1" applyFont="1" applyFill="1" applyBorder="1"/>
    <xf numFmtId="169" fontId="0" fillId="32" borderId="1" xfId="1" applyNumberFormat="1" applyFont="1" applyFill="1" applyBorder="1"/>
    <xf numFmtId="169" fontId="0" fillId="32" borderId="3" xfId="1" applyNumberFormat="1" applyFont="1" applyFill="1" applyBorder="1"/>
    <xf numFmtId="169" fontId="0" fillId="36" borderId="1" xfId="1" applyNumberFormat="1" applyFont="1" applyFill="1" applyBorder="1"/>
    <xf numFmtId="169" fontId="0" fillId="36" borderId="8" xfId="1" applyNumberFormat="1" applyFont="1" applyFill="1" applyBorder="1"/>
    <xf numFmtId="169" fontId="31" fillId="36" borderId="1" xfId="1" applyNumberFormat="1" applyFont="1" applyFill="1" applyBorder="1" applyAlignment="1">
      <alignment wrapText="1"/>
    </xf>
    <xf numFmtId="169" fontId="31" fillId="31" borderId="1" xfId="1" applyNumberFormat="1" applyFont="1" applyFill="1" applyBorder="1" applyAlignment="1">
      <alignment wrapText="1"/>
    </xf>
    <xf numFmtId="169" fontId="31" fillId="14" borderId="1" xfId="1" applyNumberFormat="1" applyFont="1" applyFill="1" applyBorder="1" applyAlignment="1">
      <alignment wrapText="1"/>
    </xf>
    <xf numFmtId="169" fontId="31" fillId="20" borderId="1" xfId="7" applyNumberFormat="1" applyFont="1" applyFill="1" applyBorder="1" applyAlignment="1">
      <alignment wrapText="1"/>
    </xf>
    <xf numFmtId="169" fontId="31" fillId="20" borderId="3" xfId="7" applyNumberFormat="1" applyFont="1" applyFill="1" applyBorder="1" applyAlignment="1">
      <alignment horizontal="right" wrapText="1"/>
    </xf>
    <xf numFmtId="169" fontId="31" fillId="38" borderId="1" xfId="7" applyNumberFormat="1" applyFont="1" applyFill="1" applyBorder="1" applyAlignment="1">
      <alignment horizontal="right" wrapText="1"/>
    </xf>
    <xf numFmtId="169" fontId="31" fillId="38" borderId="1" xfId="7" applyNumberFormat="1" applyFont="1" applyFill="1" applyBorder="1" applyAlignment="1">
      <alignment horizontal="center" wrapText="1"/>
    </xf>
    <xf numFmtId="169" fontId="31" fillId="38" borderId="3" xfId="7" applyNumberFormat="1" applyFont="1" applyFill="1" applyBorder="1" applyAlignment="1">
      <alignment horizontal="center" wrapText="1"/>
    </xf>
    <xf numFmtId="169" fontId="31" fillId="39" borderId="1" xfId="7" applyNumberFormat="1" applyFont="1" applyFill="1" applyBorder="1" applyAlignment="1">
      <alignment horizontal="center" wrapText="1"/>
    </xf>
    <xf numFmtId="169" fontId="31" fillId="23" borderId="1" xfId="7" applyNumberFormat="1" applyFont="1" applyFill="1" applyBorder="1" applyAlignment="1">
      <alignment horizontal="center" wrapText="1"/>
    </xf>
    <xf numFmtId="169" fontId="0" fillId="23" borderId="1" xfId="0" applyNumberFormat="1" applyFill="1" applyBorder="1"/>
    <xf numFmtId="169" fontId="0" fillId="0" borderId="0" xfId="0" applyNumberFormat="1"/>
    <xf numFmtId="169" fontId="30" fillId="2" borderId="3" xfId="0" applyNumberFormat="1" applyFont="1" applyFill="1" applyBorder="1" applyAlignment="1">
      <alignment horizontal="center" vertical="center" wrapText="1"/>
    </xf>
    <xf numFmtId="169" fontId="0" fillId="0" borderId="1" xfId="0" applyNumberFormat="1" applyBorder="1"/>
    <xf numFmtId="169" fontId="0" fillId="0" borderId="3" xfId="0" applyNumberFormat="1" applyBorder="1"/>
    <xf numFmtId="169" fontId="10" fillId="0" borderId="1" xfId="0" applyNumberFormat="1" applyFont="1" applyBorder="1" applyAlignment="1">
      <alignment horizontal="center"/>
    </xf>
    <xf numFmtId="169" fontId="0" fillId="0" borderId="1" xfId="1" applyNumberFormat="1" applyFont="1" applyBorder="1"/>
    <xf numFmtId="169" fontId="0" fillId="0" borderId="3" xfId="1" applyNumberFormat="1" applyFont="1" applyBorder="1"/>
    <xf numFmtId="169" fontId="0" fillId="0" borderId="1" xfId="1" applyNumberFormat="1" applyFont="1" applyBorder="1" applyAlignment="1">
      <alignment horizontal="right"/>
    </xf>
    <xf numFmtId="169" fontId="0" fillId="0" borderId="3" xfId="1" applyNumberFormat="1" applyFont="1" applyBorder="1" applyAlignment="1">
      <alignment horizontal="right"/>
    </xf>
    <xf numFmtId="169" fontId="0" fillId="0" borderId="16" xfId="1" applyNumberFormat="1" applyFont="1" applyBorder="1" applyAlignment="1">
      <alignment horizontal="right"/>
    </xf>
    <xf numFmtId="169" fontId="0" fillId="0" borderId="18" xfId="1" applyNumberFormat="1" applyFont="1" applyBorder="1" applyAlignment="1">
      <alignment horizontal="right"/>
    </xf>
    <xf numFmtId="169" fontId="0" fillId="0" borderId="16" xfId="0" applyNumberFormat="1" applyBorder="1" applyAlignment="1">
      <alignment horizontal="right"/>
    </xf>
    <xf numFmtId="169" fontId="0" fillId="0" borderId="18" xfId="0" applyNumberFormat="1" applyBorder="1"/>
    <xf numFmtId="169" fontId="0" fillId="0" borderId="16" xfId="0" applyNumberFormat="1" applyBorder="1"/>
    <xf numFmtId="3" fontId="0" fillId="0" borderId="17" xfId="0" applyNumberFormat="1" applyBorder="1"/>
    <xf numFmtId="0" fontId="0" fillId="0" borderId="17" xfId="0" applyBorder="1" applyAlignment="1">
      <alignment wrapText="1"/>
    </xf>
    <xf numFmtId="0" fontId="61" fillId="0" borderId="17" xfId="0" applyFont="1" applyBorder="1" applyAlignment="1">
      <alignment horizontal="justify" vertical="center"/>
    </xf>
    <xf numFmtId="0" fontId="42" fillId="0" borderId="22" xfId="10" applyBorder="1" applyAlignment="1">
      <alignment wrapText="1"/>
    </xf>
    <xf numFmtId="0" fontId="64" fillId="0" borderId="17" xfId="0" applyFont="1" applyBorder="1" applyAlignment="1">
      <alignment wrapText="1"/>
    </xf>
    <xf numFmtId="0" fontId="64" fillId="0" borderId="16" xfId="0" applyFont="1" applyBorder="1" applyAlignment="1">
      <alignment wrapText="1"/>
    </xf>
    <xf numFmtId="0" fontId="42" fillId="0" borderId="16" xfId="10" applyBorder="1"/>
    <xf numFmtId="169" fontId="0" fillId="0" borderId="1" xfId="0" applyNumberFormat="1" applyBorder="1" applyAlignment="1">
      <alignment wrapText="1"/>
    </xf>
    <xf numFmtId="0" fontId="61"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61" fillId="0" borderId="17" xfId="0" applyFont="1" applyBorder="1" applyAlignment="1">
      <alignment horizontal="justify" vertical="center" wrapText="1"/>
    </xf>
    <xf numFmtId="0" fontId="67"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8" fillId="0" borderId="16" xfId="0" applyFont="1" applyBorder="1"/>
    <xf numFmtId="14" fontId="0" fillId="40" borderId="16" xfId="0" applyNumberFormat="1" applyFill="1" applyBorder="1" applyAlignment="1">
      <alignment wrapText="1"/>
    </xf>
    <xf numFmtId="14" fontId="0" fillId="0" borderId="1" xfId="0" applyNumberFormat="1" applyFill="1" applyBorder="1" applyAlignment="1">
      <alignment wrapText="1"/>
    </xf>
    <xf numFmtId="0" fontId="0" fillId="9" borderId="1" xfId="0" applyFill="1" applyBorder="1" applyAlignment="1">
      <alignment horizontal="left"/>
    </xf>
    <xf numFmtId="0" fontId="61" fillId="40" borderId="16" xfId="0" applyFont="1" applyFill="1" applyBorder="1" applyAlignment="1">
      <alignment horizontal="justify" vertical="center" wrapText="1"/>
    </xf>
    <xf numFmtId="0" fontId="0" fillId="41" borderId="16" xfId="0" applyFont="1" applyFill="1" applyBorder="1"/>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61" fillId="41" borderId="16" xfId="0" applyFont="1" applyFill="1" applyBorder="1" applyAlignment="1">
      <alignment horizontal="justify" vertical="center" wrapText="1"/>
    </xf>
    <xf numFmtId="0" fontId="10" fillId="41" borderId="18" xfId="0" applyFont="1" applyFill="1" applyBorder="1" applyAlignment="1">
      <alignment horizontal="center"/>
    </xf>
    <xf numFmtId="169"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61" fillId="40" borderId="16" xfId="0" applyFont="1" applyFill="1" applyBorder="1" applyAlignment="1">
      <alignment horizontal="justify" vertical="center"/>
    </xf>
    <xf numFmtId="0" fontId="68"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10"/>
    <xf numFmtId="0" fontId="61" fillId="40" borderId="17" xfId="0" applyFont="1" applyFill="1" applyBorder="1" applyAlignment="1">
      <alignment horizontal="justify" vertical="center"/>
    </xf>
    <xf numFmtId="0" fontId="10" fillId="0" borderId="17" xfId="0" applyFont="1" applyBorder="1" applyAlignment="1">
      <alignment horizontal="center" wrapText="1"/>
    </xf>
    <xf numFmtId="0" fontId="69"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4" fontId="0" fillId="0" borderId="1" xfId="0" applyNumberFormat="1" applyBorder="1" applyAlignment="1">
      <alignment wrapText="1"/>
    </xf>
    <xf numFmtId="169" fontId="0" fillId="0" borderId="3" xfId="0" applyNumberFormat="1" applyBorder="1" applyAlignment="1">
      <alignment wrapText="1"/>
    </xf>
    <xf numFmtId="14" fontId="0" fillId="0" borderId="3" xfId="0" applyNumberFormat="1" applyBorder="1" applyAlignment="1">
      <alignment wrapText="1"/>
    </xf>
    <xf numFmtId="14" fontId="0" fillId="0" borderId="3" xfId="0" applyNumberFormat="1" applyFill="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61" fillId="0" borderId="15" xfId="0" applyFont="1" applyBorder="1" applyAlignment="1">
      <alignment horizontal="justify" vertical="center"/>
    </xf>
    <xf numFmtId="0" fontId="61" fillId="0" borderId="20" xfId="0" applyFont="1" applyBorder="1" applyAlignment="1">
      <alignment horizontal="justify" vertical="center" wrapText="1"/>
    </xf>
    <xf numFmtId="14" fontId="0" fillId="0" borderId="23" xfId="0" applyNumberFormat="1" applyBorder="1"/>
    <xf numFmtId="169"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5" fontId="31" fillId="18" borderId="1" xfId="1" applyFont="1" applyFill="1" applyBorder="1" applyAlignment="1"/>
    <xf numFmtId="169" fontId="0" fillId="0" borderId="16" xfId="0" applyNumberFormat="1" applyBorder="1" applyAlignment="1">
      <alignment wrapText="1"/>
    </xf>
    <xf numFmtId="14" fontId="0" fillId="40" borderId="1" xfId="0" applyNumberFormat="1" applyFill="1" applyBorder="1"/>
    <xf numFmtId="169" fontId="0" fillId="0" borderId="1" xfId="0" applyNumberFormat="1" applyBorder="1" applyAlignment="1">
      <alignment horizontal="center" vertical="center" wrapText="1"/>
    </xf>
    <xf numFmtId="0" fontId="0" fillId="0" borderId="15" xfId="0" applyFont="1" applyBorder="1"/>
    <xf numFmtId="0" fontId="61"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69" fontId="0" fillId="0" borderId="15" xfId="0" applyNumberFormat="1" applyBorder="1" applyAlignment="1">
      <alignment horizontal="center" vertical="center"/>
    </xf>
    <xf numFmtId="0" fontId="0" fillId="0" borderId="3" xfId="0" applyFont="1" applyBorder="1" applyAlignment="1">
      <alignment wrapText="1"/>
    </xf>
    <xf numFmtId="0" fontId="42" fillId="0" borderId="1" xfId="3" applyBorder="1" applyAlignment="1">
      <alignment wrapText="1"/>
    </xf>
  </cellXfs>
  <cellStyles count="11">
    <cellStyle name="Hipervínculo" xfId="3" builtinId="8"/>
    <cellStyle name="Hyperlink" xfId="10" xr:uid="{00000000-000B-0000-0000-000008000000}"/>
    <cellStyle name="Millares" xfId="1" builtinId="3"/>
    <cellStyle name="Millares [0]" xfId="4" builtinId="6"/>
    <cellStyle name="Millares [0] 2" xfId="8" xr:uid="{00000000-0005-0000-0000-000003000000}"/>
    <cellStyle name="Millares 2" xfId="6" xr:uid="{00000000-0005-0000-0000-000004000000}"/>
    <cellStyle name="Millares 3" xfId="7" xr:uid="{00000000-0005-0000-0000-000005000000}"/>
    <cellStyle name="Moneda" xfId="2" builtinId="4"/>
    <cellStyle name="Moneda [0]" xfId="5" builtinId="7"/>
    <cellStyle name="Moneda [0] 2" xfId="9"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vmlDrawing" Target="../drawings/vmlDrawing5.vm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5895"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8453"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comments" Target="../comments5.xm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8451" TargetMode="External"/><Relationship Id="rId108" Type="http://schemas.openxmlformats.org/officeDocument/2006/relationships/hyperlink" Target="https://colombiacompra.coupahost.com/order_headers/45009"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49" Type="http://schemas.openxmlformats.org/officeDocument/2006/relationships/hyperlink" Target="mailto:camilaball&#233;n@g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7575"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https://colombiacompra.coupahost.com/order_headers/52669" TargetMode="External"/><Relationship Id="rId101" Type="http://schemas.openxmlformats.org/officeDocument/2006/relationships/hyperlink" Target="https://colombiacompra.coupahost.com/order_headers/48519"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4373"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8450"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4258" TargetMode="External"/><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9625"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14" activePane="bottomRight" state="frozen"/>
      <selection pane="topRight" activeCell="E1" sqref="E1"/>
      <selection pane="bottomLeft" activeCell="A2" sqref="A2"/>
      <selection pane="bottomRight" activeCell="L16" sqref="L16:M16"/>
    </sheetView>
  </sheetViews>
  <sheetFormatPr baseColWidth="10" defaultColWidth="11.42578125" defaultRowHeight="16.5" x14ac:dyDescent="0.2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x14ac:dyDescent="0.25">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x14ac:dyDescent="0.25">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x14ac:dyDescent="0.25">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x14ac:dyDescent="0.25">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x14ac:dyDescent="0.25">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x14ac:dyDescent="0.25">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x14ac:dyDescent="0.25">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x14ac:dyDescent="0.2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x14ac:dyDescent="0.25">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x14ac:dyDescent="0.25">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x14ac:dyDescent="0.25">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x14ac:dyDescent="0.2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x14ac:dyDescent="0.2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x14ac:dyDescent="0.25">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x14ac:dyDescent="0.2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x14ac:dyDescent="0.25">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x14ac:dyDescent="0.2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x14ac:dyDescent="0.2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x14ac:dyDescent="0.2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x14ac:dyDescent="0.2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x14ac:dyDescent="0.25">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x14ac:dyDescent="0.25">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x14ac:dyDescent="0.25">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x14ac:dyDescent="0.2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x14ac:dyDescent="0.2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x14ac:dyDescent="0.2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x14ac:dyDescent="0.25">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x14ac:dyDescent="0.25">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x14ac:dyDescent="0.25">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x14ac:dyDescent="0.25">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x14ac:dyDescent="0.2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x14ac:dyDescent="0.2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x14ac:dyDescent="0.25">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x14ac:dyDescent="0.25">
      <c r="A34" s="42" t="s">
        <v>144</v>
      </c>
      <c r="B34" s="42" t="s">
        <v>132</v>
      </c>
      <c r="C34" s="42" t="s">
        <v>133</v>
      </c>
      <c r="D34" s="41" t="s">
        <v>134</v>
      </c>
      <c r="E34" s="43" t="s">
        <v>135</v>
      </c>
      <c r="F34" s="44" t="s">
        <v>136</v>
      </c>
      <c r="G34" s="45">
        <v>359387908</v>
      </c>
      <c r="H34" s="55">
        <v>42124</v>
      </c>
      <c r="I34" s="47">
        <v>41997</v>
      </c>
      <c r="J34" s="47">
        <v>42005</v>
      </c>
      <c r="K34" s="55">
        <v>42124</v>
      </c>
      <c r="L34" s="208"/>
      <c r="M34" s="208"/>
      <c r="N34" s="168"/>
      <c r="O34" s="208"/>
      <c r="P34" s="168"/>
      <c r="Q34" s="168"/>
    </row>
    <row r="35" spans="1:19" ht="135" x14ac:dyDescent="0.2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x14ac:dyDescent="0.3">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x14ac:dyDescent="0.3">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x14ac:dyDescent="0.3">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x14ac:dyDescent="0.3">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x14ac:dyDescent="0.2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x14ac:dyDescent="0.2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x14ac:dyDescent="0.2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x14ac:dyDescent="0.25">
      <c r="A43" s="203"/>
      <c r="B43" s="203"/>
      <c r="C43" s="203"/>
      <c r="D43" s="204"/>
      <c r="E43" s="205"/>
      <c r="F43" s="206"/>
      <c r="G43" s="207"/>
      <c r="H43" s="208"/>
      <c r="I43" s="168"/>
      <c r="J43" s="168"/>
      <c r="K43" s="168"/>
      <c r="L43" s="208"/>
      <c r="M43" s="208"/>
      <c r="N43" s="168"/>
      <c r="O43" s="208"/>
      <c r="P43" s="168"/>
      <c r="Q43" s="168"/>
    </row>
    <row r="44" spans="1:19" ht="135" x14ac:dyDescent="0.2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x14ac:dyDescent="0.2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x14ac:dyDescent="0.2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x14ac:dyDescent="0.25">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x14ac:dyDescent="0.25">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x14ac:dyDescent="0.2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x14ac:dyDescent="0.25">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x14ac:dyDescent="0.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x14ac:dyDescent="0.25">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0"/>
  <sheetViews>
    <sheetView zoomScale="80" zoomScaleNormal="80" workbookViewId="0">
      <pane xSplit="6" ySplit="1" topLeftCell="P47" activePane="bottomRight" state="frozen"/>
      <selection pane="topRight" activeCell="G1" sqref="G1"/>
      <selection pane="bottomLeft" activeCell="A2" sqref="A2"/>
      <selection pane="bottomRight" activeCell="P12" sqref="P12"/>
    </sheetView>
  </sheetViews>
  <sheetFormatPr baseColWidth="10" defaultColWidth="11.42578125" defaultRowHeight="15" x14ac:dyDescent="0.25"/>
  <cols>
    <col min="1" max="1" width="6.7109375" customWidth="1"/>
    <col min="2" max="2" width="7.140625" customWidth="1"/>
    <col min="3" max="3" width="16.42578125" customWidth="1"/>
    <col min="4" max="4" width="20.42578125" customWidth="1"/>
    <col min="5" max="5" width="46.7109375" customWidth="1"/>
    <col min="6" max="6" width="19" customWidth="1"/>
    <col min="7" max="9" width="16.42578125" customWidth="1"/>
    <col min="10" max="10" width="11.42578125" style="793"/>
    <col min="13" max="13" width="17.5703125" style="1150" customWidth="1"/>
    <col min="14" max="14" width="22.85546875" customWidth="1"/>
    <col min="15" max="15" width="15.85546875" customWidth="1"/>
    <col min="16" max="16" width="33.140625" customWidth="1"/>
    <col min="17" max="17" width="15.85546875" customWidth="1"/>
    <col min="18" max="19" width="15.140625" customWidth="1"/>
    <col min="20" max="20" width="16.7109375" customWidth="1"/>
    <col min="21" max="21" width="14.5703125" customWidth="1"/>
    <col min="22" max="22" width="26.42578125" customWidth="1"/>
    <col min="23" max="23" width="15" customWidth="1"/>
    <col min="24" max="24" width="13.28515625" customWidth="1"/>
    <col min="25" max="25" width="18.140625" customWidth="1"/>
    <col min="26" max="26" width="17.5703125" customWidth="1"/>
    <col min="27" max="27" width="13.42578125" customWidth="1"/>
    <col min="28" max="28" width="14.28515625" customWidth="1"/>
    <col min="29" max="29" width="18" customWidth="1"/>
    <col min="30" max="31" width="11.42578125" style="731"/>
  </cols>
  <sheetData>
    <row r="1" spans="1:31" ht="30" x14ac:dyDescent="0.25">
      <c r="A1" s="373" t="s">
        <v>1137</v>
      </c>
      <c r="B1" s="373" t="s">
        <v>0</v>
      </c>
      <c r="C1" s="373" t="s">
        <v>1</v>
      </c>
      <c r="D1" s="373" t="s">
        <v>2</v>
      </c>
      <c r="E1" s="373" t="s">
        <v>3</v>
      </c>
      <c r="F1" s="373" t="s">
        <v>4</v>
      </c>
      <c r="G1" s="374" t="s">
        <v>5</v>
      </c>
      <c r="H1" s="374" t="s">
        <v>1662</v>
      </c>
      <c r="I1" s="374" t="s">
        <v>5</v>
      </c>
      <c r="J1" s="374" t="s">
        <v>521</v>
      </c>
      <c r="K1" s="374" t="s">
        <v>522</v>
      </c>
      <c r="L1" s="374" t="s">
        <v>523</v>
      </c>
      <c r="M1" s="1131"/>
      <c r="N1" s="375" t="s">
        <v>907</v>
      </c>
      <c r="O1" s="373" t="s">
        <v>1138</v>
      </c>
      <c r="P1" s="373" t="s">
        <v>909</v>
      </c>
      <c r="Q1" s="373" t="s">
        <v>8</v>
      </c>
      <c r="R1" s="373" t="s">
        <v>9</v>
      </c>
      <c r="S1" s="373"/>
      <c r="T1" s="373" t="s">
        <v>10</v>
      </c>
      <c r="U1" s="373" t="s">
        <v>11</v>
      </c>
      <c r="V1" s="373" t="s">
        <v>1663</v>
      </c>
      <c r="W1" s="373" t="s">
        <v>12</v>
      </c>
      <c r="X1" s="373" t="s">
        <v>13</v>
      </c>
      <c r="Y1" s="373" t="s">
        <v>524</v>
      </c>
      <c r="Z1" s="373" t="s">
        <v>525</v>
      </c>
      <c r="AA1" s="373" t="s">
        <v>14</v>
      </c>
      <c r="AB1" s="373" t="s">
        <v>15</v>
      </c>
      <c r="AC1" s="1021" t="s">
        <v>197</v>
      </c>
      <c r="AD1" s="858" t="s">
        <v>1664</v>
      </c>
    </row>
    <row r="2" spans="1:31" ht="38.25" x14ac:dyDescent="0.25">
      <c r="A2" s="486">
        <v>1</v>
      </c>
      <c r="B2" s="1015">
        <v>1</v>
      </c>
      <c r="C2" s="384" t="s">
        <v>100</v>
      </c>
      <c r="D2" s="383" t="s">
        <v>545</v>
      </c>
      <c r="E2" s="385" t="s">
        <v>305</v>
      </c>
      <c r="F2" s="383" t="s">
        <v>547</v>
      </c>
      <c r="G2" s="386">
        <v>830095213</v>
      </c>
      <c r="H2" s="386"/>
      <c r="I2" s="386"/>
      <c r="J2" s="386">
        <v>0</v>
      </c>
      <c r="K2" s="489" t="s">
        <v>548</v>
      </c>
      <c r="L2" s="392">
        <v>3175150153</v>
      </c>
      <c r="M2" s="1132">
        <v>9000000</v>
      </c>
      <c r="N2" s="838" t="s">
        <v>2247</v>
      </c>
      <c r="O2" s="500">
        <v>43830</v>
      </c>
      <c r="P2" s="486"/>
      <c r="Q2" s="485">
        <v>43486</v>
      </c>
      <c r="R2" s="485">
        <v>43488</v>
      </c>
      <c r="S2" s="485"/>
      <c r="T2" s="485">
        <v>43830</v>
      </c>
      <c r="U2" s="392" t="s">
        <v>22</v>
      </c>
      <c r="V2" s="392"/>
      <c r="W2" s="488">
        <v>1419</v>
      </c>
      <c r="X2" s="500">
        <v>43479</v>
      </c>
      <c r="Y2" s="488" t="s">
        <v>2248</v>
      </c>
      <c r="Z2" s="488" t="s">
        <v>2249</v>
      </c>
      <c r="AA2" s="488">
        <v>1819</v>
      </c>
      <c r="AB2" s="500">
        <v>43486</v>
      </c>
      <c r="AC2" s="1022" t="s">
        <v>1139</v>
      </c>
      <c r="AD2" s="731">
        <v>151015</v>
      </c>
      <c r="AE2" s="731" t="s">
        <v>1673</v>
      </c>
    </row>
    <row r="3" spans="1:31" ht="75" x14ac:dyDescent="0.25">
      <c r="A3" s="486">
        <v>2</v>
      </c>
      <c r="B3" s="1015">
        <v>1</v>
      </c>
      <c r="C3" s="384" t="s">
        <v>203</v>
      </c>
      <c r="D3" s="383" t="s">
        <v>18</v>
      </c>
      <c r="E3" s="385" t="s">
        <v>2250</v>
      </c>
      <c r="F3" s="383" t="s">
        <v>1332</v>
      </c>
      <c r="G3" s="386">
        <v>79708821</v>
      </c>
      <c r="H3" s="386"/>
      <c r="I3" s="386"/>
      <c r="J3" s="386"/>
      <c r="K3" s="489" t="s">
        <v>1333</v>
      </c>
      <c r="L3" s="392">
        <v>3202525326</v>
      </c>
      <c r="M3" s="1132">
        <v>18400000</v>
      </c>
      <c r="N3" s="486"/>
      <c r="O3" s="500">
        <v>43830</v>
      </c>
      <c r="P3" s="486"/>
      <c r="Q3" s="485">
        <v>43487</v>
      </c>
      <c r="R3" s="485">
        <v>43493</v>
      </c>
      <c r="S3" s="485"/>
      <c r="T3" s="485">
        <v>43524</v>
      </c>
      <c r="U3" s="808" t="s">
        <v>22</v>
      </c>
      <c r="V3" s="808"/>
      <c r="W3" s="488">
        <v>1119</v>
      </c>
      <c r="X3" s="500">
        <v>43479</v>
      </c>
      <c r="Y3" s="488" t="s">
        <v>1670</v>
      </c>
      <c r="Z3" s="488" t="s">
        <v>1671</v>
      </c>
      <c r="AA3" s="488">
        <v>2619</v>
      </c>
      <c r="AB3" s="500">
        <v>43488</v>
      </c>
      <c r="AC3" s="1022" t="s">
        <v>1139</v>
      </c>
      <c r="AD3" s="731">
        <v>801615</v>
      </c>
      <c r="AE3" s="731" t="s">
        <v>1672</v>
      </c>
    </row>
    <row r="4" spans="1:31" ht="75.75" customHeight="1" x14ac:dyDescent="0.25">
      <c r="A4" s="486"/>
      <c r="B4" s="1015">
        <v>1</v>
      </c>
      <c r="C4" s="384" t="s">
        <v>2251</v>
      </c>
      <c r="D4" s="383" t="s">
        <v>18</v>
      </c>
      <c r="E4" s="385" t="s">
        <v>2250</v>
      </c>
      <c r="F4" s="383" t="s">
        <v>2252</v>
      </c>
      <c r="G4" s="386">
        <v>79532936</v>
      </c>
      <c r="H4" s="386"/>
      <c r="I4" s="386"/>
      <c r="J4" s="386"/>
      <c r="K4" s="489"/>
      <c r="L4" s="392"/>
      <c r="M4" s="1132">
        <v>18400000</v>
      </c>
      <c r="N4" s="486"/>
      <c r="O4" s="500">
        <v>43830</v>
      </c>
      <c r="P4" s="486"/>
      <c r="Q4" s="485">
        <v>43525</v>
      </c>
      <c r="R4" s="485">
        <v>43536</v>
      </c>
      <c r="S4" s="485"/>
      <c r="T4" s="809">
        <v>43572</v>
      </c>
      <c r="U4" s="808" t="s">
        <v>22</v>
      </c>
      <c r="V4" s="808"/>
      <c r="W4" s="488">
        <v>1119</v>
      </c>
      <c r="X4" s="500">
        <v>43479</v>
      </c>
      <c r="Y4" s="488" t="s">
        <v>1670</v>
      </c>
      <c r="Z4" s="488" t="s">
        <v>1671</v>
      </c>
      <c r="AA4" s="488">
        <v>2619</v>
      </c>
      <c r="AB4" s="500">
        <v>43488</v>
      </c>
      <c r="AC4" s="1022" t="s">
        <v>1139</v>
      </c>
      <c r="AD4" s="731">
        <v>801615</v>
      </c>
      <c r="AE4" s="731" t="s">
        <v>2253</v>
      </c>
    </row>
    <row r="5" spans="1:31" ht="75" x14ac:dyDescent="0.25">
      <c r="A5" s="486">
        <v>3</v>
      </c>
      <c r="B5" s="1015">
        <v>2</v>
      </c>
      <c r="C5" s="384" t="s">
        <v>203</v>
      </c>
      <c r="D5" s="383" t="s">
        <v>18</v>
      </c>
      <c r="E5" s="385" t="s">
        <v>2250</v>
      </c>
      <c r="F5" s="383" t="s">
        <v>2254</v>
      </c>
      <c r="G5" s="386">
        <v>79334237</v>
      </c>
      <c r="H5" s="386"/>
      <c r="I5" s="386"/>
      <c r="J5" s="386"/>
      <c r="K5" s="489" t="s">
        <v>2255</v>
      </c>
      <c r="L5" s="392">
        <v>4711143</v>
      </c>
      <c r="M5" s="1132">
        <v>18400000</v>
      </c>
      <c r="N5" s="486"/>
      <c r="O5" s="500">
        <v>43830</v>
      </c>
      <c r="P5" s="486"/>
      <c r="Q5" s="485">
        <v>43493</v>
      </c>
      <c r="R5" s="485">
        <v>43494</v>
      </c>
      <c r="S5" s="485"/>
      <c r="T5" s="485">
        <v>43676</v>
      </c>
      <c r="U5" s="808" t="s">
        <v>22</v>
      </c>
      <c r="V5" s="808"/>
      <c r="W5" s="488">
        <v>1119</v>
      </c>
      <c r="X5" s="500">
        <v>43479</v>
      </c>
      <c r="Y5" s="488" t="s">
        <v>1670</v>
      </c>
      <c r="Z5" s="488" t="s">
        <v>1671</v>
      </c>
      <c r="AA5" s="488">
        <v>5019</v>
      </c>
      <c r="AB5" s="500">
        <v>43493</v>
      </c>
      <c r="AC5" s="1022" t="s">
        <v>1139</v>
      </c>
      <c r="AD5" s="731">
        <v>801615</v>
      </c>
      <c r="AE5" s="731" t="s">
        <v>1672</v>
      </c>
    </row>
    <row r="6" spans="1:31" ht="75" x14ac:dyDescent="0.25">
      <c r="A6" s="486">
        <v>4</v>
      </c>
      <c r="B6" s="1015">
        <v>3</v>
      </c>
      <c r="C6" s="384" t="s">
        <v>203</v>
      </c>
      <c r="D6" s="383" t="s">
        <v>18</v>
      </c>
      <c r="E6" s="385" t="s">
        <v>2256</v>
      </c>
      <c r="F6" s="383" t="s">
        <v>2257</v>
      </c>
      <c r="G6" s="386">
        <v>53093005</v>
      </c>
      <c r="H6" s="386"/>
      <c r="I6" s="386"/>
      <c r="J6" s="386"/>
      <c r="K6" s="489" t="s">
        <v>2258</v>
      </c>
      <c r="L6" s="392">
        <v>3124564753</v>
      </c>
      <c r="M6" s="1132">
        <v>28600000</v>
      </c>
      <c r="N6" s="486"/>
      <c r="O6" s="500">
        <v>43830</v>
      </c>
      <c r="P6" s="486"/>
      <c r="Q6" s="485">
        <v>43496</v>
      </c>
      <c r="R6" s="485">
        <v>43500</v>
      </c>
      <c r="S6" s="485"/>
      <c r="T6" s="485">
        <v>43759</v>
      </c>
      <c r="U6" s="808" t="s">
        <v>22</v>
      </c>
      <c r="V6" s="808"/>
      <c r="W6" s="488">
        <v>1519</v>
      </c>
      <c r="X6" s="500">
        <v>43479</v>
      </c>
      <c r="Y6" s="488" t="s">
        <v>1670</v>
      </c>
      <c r="Z6" s="488" t="s">
        <v>1671</v>
      </c>
      <c r="AA6" s="488">
        <v>5119</v>
      </c>
      <c r="AB6" s="500">
        <v>43497</v>
      </c>
      <c r="AC6" s="1022" t="s">
        <v>1139</v>
      </c>
      <c r="AD6" s="731">
        <v>801615</v>
      </c>
      <c r="AE6" s="731" t="s">
        <v>1672</v>
      </c>
    </row>
    <row r="7" spans="1:31" ht="120" x14ac:dyDescent="0.25">
      <c r="A7" s="634">
        <v>5</v>
      </c>
      <c r="B7" s="1015">
        <v>4</v>
      </c>
      <c r="C7" s="929" t="s">
        <v>203</v>
      </c>
      <c r="D7" s="714" t="s">
        <v>69</v>
      </c>
      <c r="E7" s="715" t="s">
        <v>2259</v>
      </c>
      <c r="F7" s="714" t="s">
        <v>2260</v>
      </c>
      <c r="G7" s="928">
        <v>800240740</v>
      </c>
      <c r="H7" s="928"/>
      <c r="I7" s="928"/>
      <c r="J7" s="928">
        <v>3</v>
      </c>
      <c r="K7" s="716" t="s">
        <v>2261</v>
      </c>
      <c r="L7" s="930">
        <v>3835881</v>
      </c>
      <c r="M7" s="1133">
        <v>7000000</v>
      </c>
      <c r="N7" s="838" t="s">
        <v>2262</v>
      </c>
      <c r="O7" s="633">
        <v>43830</v>
      </c>
      <c r="P7" s="634"/>
      <c r="Q7" s="635">
        <v>43511</v>
      </c>
      <c r="R7" s="635">
        <v>43523</v>
      </c>
      <c r="S7" s="635"/>
      <c r="T7" s="635">
        <v>43830</v>
      </c>
      <c r="U7" s="715" t="s">
        <v>2263</v>
      </c>
      <c r="V7" s="715"/>
      <c r="W7" s="631">
        <v>1719</v>
      </c>
      <c r="X7" s="633">
        <v>43489</v>
      </c>
      <c r="Y7" s="631" t="s">
        <v>2264</v>
      </c>
      <c r="Z7" s="631" t="s">
        <v>2265</v>
      </c>
      <c r="AA7" s="631">
        <v>6919</v>
      </c>
      <c r="AB7" s="633">
        <v>43514</v>
      </c>
      <c r="AC7" s="1023" t="s">
        <v>1139</v>
      </c>
      <c r="AD7" s="731">
        <v>801615</v>
      </c>
      <c r="AE7" s="731" t="s">
        <v>1672</v>
      </c>
    </row>
    <row r="8" spans="1:31" ht="152.25" customHeight="1" x14ac:dyDescent="0.25">
      <c r="A8" s="634">
        <v>6</v>
      </c>
      <c r="B8" s="1015">
        <v>5</v>
      </c>
      <c r="C8" s="929" t="s">
        <v>203</v>
      </c>
      <c r="D8" s="714" t="s">
        <v>69</v>
      </c>
      <c r="E8" s="715" t="s">
        <v>2266</v>
      </c>
      <c r="F8" s="714" t="s">
        <v>2267</v>
      </c>
      <c r="G8" s="928">
        <v>830134083</v>
      </c>
      <c r="H8" s="928"/>
      <c r="I8" s="928"/>
      <c r="J8" s="928">
        <v>8</v>
      </c>
      <c r="K8" s="716" t="s">
        <v>2268</v>
      </c>
      <c r="L8" s="930">
        <v>7457360</v>
      </c>
      <c r="M8" s="1133">
        <v>4000000</v>
      </c>
      <c r="N8" s="838" t="s">
        <v>2269</v>
      </c>
      <c r="O8" s="633">
        <v>43830</v>
      </c>
      <c r="P8" s="634"/>
      <c r="Q8" s="635">
        <v>43514</v>
      </c>
      <c r="R8" s="635">
        <v>43518</v>
      </c>
      <c r="S8" s="635"/>
      <c r="T8" s="635">
        <v>43830</v>
      </c>
      <c r="U8" s="715" t="s">
        <v>2270</v>
      </c>
      <c r="V8" s="715"/>
      <c r="W8" s="631">
        <v>1819</v>
      </c>
      <c r="X8" s="633">
        <v>43493</v>
      </c>
      <c r="Y8" s="631" t="s">
        <v>1670</v>
      </c>
      <c r="Z8" s="631" t="s">
        <v>1671</v>
      </c>
      <c r="AA8" s="631">
        <v>7119</v>
      </c>
      <c r="AB8" s="633">
        <v>43515</v>
      </c>
      <c r="AC8" s="732" t="s">
        <v>265</v>
      </c>
      <c r="AD8" s="731">
        <v>801615</v>
      </c>
      <c r="AE8" s="731" t="s">
        <v>1672</v>
      </c>
    </row>
    <row r="9" spans="1:31" ht="102" x14ac:dyDescent="0.25">
      <c r="A9" s="634">
        <v>7</v>
      </c>
      <c r="B9" s="1015">
        <v>6</v>
      </c>
      <c r="C9" s="929" t="s">
        <v>203</v>
      </c>
      <c r="D9" s="714" t="s">
        <v>69</v>
      </c>
      <c r="E9" s="715" t="s">
        <v>1179</v>
      </c>
      <c r="F9" s="714" t="s">
        <v>2271</v>
      </c>
      <c r="G9" s="928">
        <v>830077560</v>
      </c>
      <c r="H9" s="928"/>
      <c r="I9" s="928"/>
      <c r="J9" s="928">
        <v>5</v>
      </c>
      <c r="K9" s="716" t="s">
        <v>2272</v>
      </c>
      <c r="L9" s="930" t="s">
        <v>2273</v>
      </c>
      <c r="M9" s="1133">
        <v>20000000</v>
      </c>
      <c r="N9" s="634"/>
      <c r="O9" s="633">
        <v>43830</v>
      </c>
      <c r="P9" s="634"/>
      <c r="Q9" s="635">
        <v>43517</v>
      </c>
      <c r="R9" s="635">
        <v>43523</v>
      </c>
      <c r="S9" s="635"/>
      <c r="T9" s="635">
        <v>43830</v>
      </c>
      <c r="U9" s="715" t="s">
        <v>2274</v>
      </c>
      <c r="V9" s="715"/>
      <c r="W9" s="631">
        <v>2219</v>
      </c>
      <c r="X9" s="633">
        <v>43497</v>
      </c>
      <c r="Y9" s="631" t="s">
        <v>2275</v>
      </c>
      <c r="Z9" s="631" t="s">
        <v>2276</v>
      </c>
      <c r="AA9" s="631">
        <v>7519</v>
      </c>
      <c r="AB9" s="633">
        <v>43517</v>
      </c>
      <c r="AC9" s="732" t="s">
        <v>265</v>
      </c>
      <c r="AD9" s="731">
        <v>801615</v>
      </c>
      <c r="AE9" s="731" t="s">
        <v>1672</v>
      </c>
    </row>
    <row r="10" spans="1:31" ht="63.75" x14ac:dyDescent="0.25">
      <c r="A10" s="720">
        <v>8</v>
      </c>
      <c r="B10" s="1015">
        <v>7</v>
      </c>
      <c r="C10" s="937" t="s">
        <v>203</v>
      </c>
      <c r="D10" s="713" t="s">
        <v>18</v>
      </c>
      <c r="E10" s="717" t="s">
        <v>2277</v>
      </c>
      <c r="F10" s="713" t="s">
        <v>923</v>
      </c>
      <c r="G10" s="936">
        <v>860012336</v>
      </c>
      <c r="H10" s="936"/>
      <c r="I10" s="936"/>
      <c r="J10" s="936">
        <v>1</v>
      </c>
      <c r="K10" s="718" t="s">
        <v>924</v>
      </c>
      <c r="L10" s="723">
        <v>6382919</v>
      </c>
      <c r="M10" s="1134">
        <v>8742930</v>
      </c>
      <c r="N10" s="720"/>
      <c r="O10" s="721" t="s">
        <v>2278</v>
      </c>
      <c r="P10" s="720"/>
      <c r="Q10" s="722">
        <v>43532</v>
      </c>
      <c r="R10" s="722">
        <v>43536</v>
      </c>
      <c r="S10" s="722"/>
      <c r="T10" s="722">
        <v>43537</v>
      </c>
      <c r="U10" s="723" t="s">
        <v>22</v>
      </c>
      <c r="V10" s="723"/>
      <c r="W10" s="724">
        <v>3319</v>
      </c>
      <c r="X10" s="721">
        <v>43521</v>
      </c>
      <c r="Y10" s="724" t="s">
        <v>2275</v>
      </c>
      <c r="Z10" s="724" t="s">
        <v>2276</v>
      </c>
      <c r="AA10" s="724">
        <v>11119</v>
      </c>
      <c r="AB10" s="721">
        <v>43535</v>
      </c>
      <c r="AC10" s="1024" t="s">
        <v>1139</v>
      </c>
      <c r="AD10" s="731">
        <v>801115</v>
      </c>
      <c r="AE10" s="731" t="s">
        <v>1680</v>
      </c>
    </row>
    <row r="11" spans="1:31" ht="130.5" x14ac:dyDescent="0.25">
      <c r="A11" s="720">
        <v>9</v>
      </c>
      <c r="B11" s="1015">
        <v>8</v>
      </c>
      <c r="C11" s="937" t="s">
        <v>203</v>
      </c>
      <c r="D11" s="713" t="s">
        <v>69</v>
      </c>
      <c r="E11" s="717" t="s">
        <v>1665</v>
      </c>
      <c r="F11" s="713" t="s">
        <v>1666</v>
      </c>
      <c r="G11" s="720">
        <v>900604496</v>
      </c>
      <c r="H11" s="720"/>
      <c r="I11" s="720"/>
      <c r="J11" s="720">
        <v>7</v>
      </c>
      <c r="K11" s="720" t="s">
        <v>1667</v>
      </c>
      <c r="L11" s="720">
        <v>2518671</v>
      </c>
      <c r="M11" s="1134">
        <v>4918000</v>
      </c>
      <c r="N11" s="859">
        <v>2459000</v>
      </c>
      <c r="O11" s="722">
        <v>43830</v>
      </c>
      <c r="P11" s="923" t="s">
        <v>2279</v>
      </c>
      <c r="Q11" s="722">
        <v>43532</v>
      </c>
      <c r="R11" s="722">
        <v>43556</v>
      </c>
      <c r="S11" s="722"/>
      <c r="T11" s="860">
        <v>44196</v>
      </c>
      <c r="U11" s="717" t="s">
        <v>1668</v>
      </c>
      <c r="V11" s="717" t="s">
        <v>2280</v>
      </c>
      <c r="W11" s="720">
        <v>3119</v>
      </c>
      <c r="X11" s="722">
        <v>43509</v>
      </c>
      <c r="Y11" s="724" t="s">
        <v>1670</v>
      </c>
      <c r="Z11" s="724" t="s">
        <v>1671</v>
      </c>
      <c r="AA11" s="720">
        <v>11219</v>
      </c>
      <c r="AB11" s="721">
        <v>43535</v>
      </c>
      <c r="AC11" s="1024" t="s">
        <v>1139</v>
      </c>
      <c r="AD11" s="731">
        <v>801615</v>
      </c>
      <c r="AE11" s="731" t="s">
        <v>1672</v>
      </c>
    </row>
    <row r="12" spans="1:31" ht="116.25" customHeight="1" x14ac:dyDescent="0.25">
      <c r="A12" s="616">
        <v>10</v>
      </c>
      <c r="B12" s="1015">
        <v>9</v>
      </c>
      <c r="C12" s="626" t="s">
        <v>203</v>
      </c>
      <c r="D12" s="625" t="s">
        <v>1395</v>
      </c>
      <c r="E12" s="627" t="s">
        <v>2281</v>
      </c>
      <c r="F12" s="618" t="s">
        <v>1274</v>
      </c>
      <c r="G12" s="616">
        <v>900663951</v>
      </c>
      <c r="H12" s="616"/>
      <c r="I12" s="616"/>
      <c r="J12" s="616">
        <v>9</v>
      </c>
      <c r="K12" s="618" t="s">
        <v>1275</v>
      </c>
      <c r="L12" s="616">
        <v>7021332</v>
      </c>
      <c r="M12" s="1135">
        <v>111800000</v>
      </c>
      <c r="N12" s="859">
        <v>19900000</v>
      </c>
      <c r="O12" s="617">
        <v>43830</v>
      </c>
      <c r="P12" s="616"/>
      <c r="Q12" s="617">
        <v>43556</v>
      </c>
      <c r="R12" s="617">
        <v>43560</v>
      </c>
      <c r="S12" s="617"/>
      <c r="T12" s="617">
        <v>43830</v>
      </c>
      <c r="U12" s="627" t="s">
        <v>2282</v>
      </c>
      <c r="V12" s="627"/>
      <c r="W12" s="616">
        <v>3219</v>
      </c>
      <c r="X12" s="617">
        <v>43511</v>
      </c>
      <c r="Y12" s="618" t="s">
        <v>1670</v>
      </c>
      <c r="Z12" s="618" t="s">
        <v>1671</v>
      </c>
      <c r="AA12" s="616">
        <v>18119</v>
      </c>
      <c r="AB12" s="726">
        <v>43557</v>
      </c>
      <c r="AC12" s="1025" t="s">
        <v>1400</v>
      </c>
      <c r="AD12" s="731">
        <v>821018</v>
      </c>
      <c r="AE12" s="731" t="s">
        <v>1672</v>
      </c>
    </row>
    <row r="13" spans="1:31" ht="102" x14ac:dyDescent="0.25">
      <c r="A13" s="616">
        <v>11</v>
      </c>
      <c r="B13" s="1015">
        <v>10</v>
      </c>
      <c r="C13" s="626" t="s">
        <v>203</v>
      </c>
      <c r="D13" s="625" t="s">
        <v>18</v>
      </c>
      <c r="E13" s="627" t="s">
        <v>2283</v>
      </c>
      <c r="F13" s="618" t="s">
        <v>1078</v>
      </c>
      <c r="G13" s="616">
        <v>830045792</v>
      </c>
      <c r="H13" s="616"/>
      <c r="I13" s="616"/>
      <c r="J13" s="616">
        <v>1</v>
      </c>
      <c r="K13" s="618" t="s">
        <v>1345</v>
      </c>
      <c r="L13" s="616">
        <v>6356535</v>
      </c>
      <c r="M13" s="1135">
        <v>40513347</v>
      </c>
      <c r="N13" s="616"/>
      <c r="O13" s="617">
        <v>43830</v>
      </c>
      <c r="P13" s="616"/>
      <c r="Q13" s="617">
        <v>43557</v>
      </c>
      <c r="R13" s="617">
        <v>43560</v>
      </c>
      <c r="S13" s="617"/>
      <c r="T13" s="617">
        <v>43830</v>
      </c>
      <c r="U13" s="627" t="s">
        <v>2284</v>
      </c>
      <c r="V13" s="627"/>
      <c r="W13" s="616">
        <v>3519</v>
      </c>
      <c r="X13" s="617">
        <v>43532</v>
      </c>
      <c r="Y13" s="618" t="s">
        <v>1861</v>
      </c>
      <c r="Z13" s="618" t="s">
        <v>2285</v>
      </c>
      <c r="AA13" s="616">
        <v>18319</v>
      </c>
      <c r="AB13" s="726">
        <v>43557</v>
      </c>
      <c r="AC13" s="1026" t="s">
        <v>213</v>
      </c>
      <c r="AD13" s="731" t="s">
        <v>2286</v>
      </c>
      <c r="AE13" s="733" t="s">
        <v>1680</v>
      </c>
    </row>
    <row r="14" spans="1:31" ht="114.75" x14ac:dyDescent="0.25">
      <c r="A14" s="616">
        <v>12</v>
      </c>
      <c r="B14" s="1015">
        <v>11</v>
      </c>
      <c r="C14" s="626" t="s">
        <v>203</v>
      </c>
      <c r="D14" s="625" t="s">
        <v>18</v>
      </c>
      <c r="E14" s="627" t="s">
        <v>1528</v>
      </c>
      <c r="F14" s="618" t="s">
        <v>1073</v>
      </c>
      <c r="G14" s="616">
        <v>830033498</v>
      </c>
      <c r="H14" s="616"/>
      <c r="I14" s="616"/>
      <c r="J14" s="616">
        <v>7</v>
      </c>
      <c r="K14" s="618" t="s">
        <v>1074</v>
      </c>
      <c r="L14" s="616">
        <v>7477775</v>
      </c>
      <c r="M14" s="1135">
        <v>299833132</v>
      </c>
      <c r="N14" s="859">
        <v>17740100</v>
      </c>
      <c r="O14" s="617">
        <v>43830</v>
      </c>
      <c r="P14" s="616"/>
      <c r="Q14" s="617">
        <v>43564</v>
      </c>
      <c r="R14" s="617">
        <v>43567</v>
      </c>
      <c r="S14" s="617"/>
      <c r="T14" s="617">
        <v>43830</v>
      </c>
      <c r="U14" s="627" t="s">
        <v>2287</v>
      </c>
      <c r="V14" s="627"/>
      <c r="W14" s="616">
        <v>4019</v>
      </c>
      <c r="X14" s="617">
        <v>43551</v>
      </c>
      <c r="Y14" s="618" t="s">
        <v>1861</v>
      </c>
      <c r="Z14" s="618" t="s">
        <v>2285</v>
      </c>
      <c r="AA14" s="616">
        <v>19719</v>
      </c>
      <c r="AB14" s="726">
        <v>43564</v>
      </c>
      <c r="AC14" s="1026" t="s">
        <v>213</v>
      </c>
      <c r="AD14" s="731">
        <v>811122</v>
      </c>
      <c r="AE14" s="733" t="s">
        <v>1680</v>
      </c>
    </row>
    <row r="15" spans="1:31" ht="75" x14ac:dyDescent="0.25">
      <c r="A15" s="616">
        <v>13</v>
      </c>
      <c r="B15" s="1015">
        <v>12</v>
      </c>
      <c r="C15" s="626" t="s">
        <v>203</v>
      </c>
      <c r="D15" s="625" t="s">
        <v>545</v>
      </c>
      <c r="E15" s="627" t="s">
        <v>1549</v>
      </c>
      <c r="F15" s="618" t="s">
        <v>146</v>
      </c>
      <c r="G15" s="616">
        <v>899999115</v>
      </c>
      <c r="H15" s="616"/>
      <c r="I15" s="616"/>
      <c r="J15" s="616">
        <v>8</v>
      </c>
      <c r="K15" s="618" t="s">
        <v>1382</v>
      </c>
      <c r="L15" s="616">
        <v>6579482</v>
      </c>
      <c r="M15" s="1135">
        <v>3416671</v>
      </c>
      <c r="N15" s="859">
        <v>1708335.52</v>
      </c>
      <c r="O15" s="617">
        <v>43830</v>
      </c>
      <c r="P15" s="860">
        <v>43951</v>
      </c>
      <c r="Q15" s="617">
        <v>43557</v>
      </c>
      <c r="R15" s="617">
        <v>43586</v>
      </c>
      <c r="S15" s="617"/>
      <c r="T15" s="860">
        <v>43951</v>
      </c>
      <c r="U15" s="627" t="s">
        <v>22</v>
      </c>
      <c r="V15" s="861"/>
      <c r="W15" s="616">
        <v>4319</v>
      </c>
      <c r="X15" s="617">
        <v>43557</v>
      </c>
      <c r="Y15" s="618" t="s">
        <v>1670</v>
      </c>
      <c r="Z15" s="618" t="s">
        <v>1671</v>
      </c>
      <c r="AA15" s="616">
        <v>19319</v>
      </c>
      <c r="AB15" s="726">
        <v>43560</v>
      </c>
      <c r="AC15" s="1026" t="s">
        <v>213</v>
      </c>
      <c r="AD15" s="731">
        <v>811121</v>
      </c>
      <c r="AE15" s="733" t="s">
        <v>1673</v>
      </c>
    </row>
    <row r="16" spans="1:31" ht="63.75" x14ac:dyDescent="0.25">
      <c r="A16" s="616">
        <v>14</v>
      </c>
      <c r="B16" s="1015">
        <v>13</v>
      </c>
      <c r="C16" s="626" t="s">
        <v>203</v>
      </c>
      <c r="D16" s="625" t="s">
        <v>545</v>
      </c>
      <c r="E16" s="627" t="s">
        <v>640</v>
      </c>
      <c r="F16" s="618" t="s">
        <v>1383</v>
      </c>
      <c r="G16" s="616">
        <v>901030557</v>
      </c>
      <c r="H16" s="616"/>
      <c r="I16" s="616"/>
      <c r="J16" s="616">
        <v>7</v>
      </c>
      <c r="K16" s="618" t="s">
        <v>1384</v>
      </c>
      <c r="L16" s="616">
        <v>3002290</v>
      </c>
      <c r="M16" s="1135">
        <v>43690000</v>
      </c>
      <c r="N16" s="859">
        <v>21845000</v>
      </c>
      <c r="O16" s="617">
        <v>43830</v>
      </c>
      <c r="P16" s="860">
        <v>43905</v>
      </c>
      <c r="Q16" s="617">
        <v>43564</v>
      </c>
      <c r="R16" s="617">
        <v>43587</v>
      </c>
      <c r="S16" s="617"/>
      <c r="T16" s="617">
        <v>43830</v>
      </c>
      <c r="U16" s="627" t="s">
        <v>22</v>
      </c>
      <c r="V16" s="627"/>
      <c r="W16" s="616">
        <v>4619</v>
      </c>
      <c r="X16" s="617">
        <v>43564</v>
      </c>
      <c r="Y16" s="618" t="s">
        <v>1674</v>
      </c>
      <c r="Z16" s="618"/>
      <c r="AA16" s="616">
        <v>20919</v>
      </c>
      <c r="AB16" s="726">
        <v>43566</v>
      </c>
      <c r="AC16" s="1026" t="s">
        <v>1139</v>
      </c>
      <c r="AD16" s="731">
        <v>761115</v>
      </c>
      <c r="AE16" s="733" t="s">
        <v>1673</v>
      </c>
    </row>
    <row r="17" spans="1:31" ht="114.75" x14ac:dyDescent="0.25">
      <c r="A17" s="616">
        <v>15</v>
      </c>
      <c r="B17" s="696">
        <v>14</v>
      </c>
      <c r="C17" s="626" t="s">
        <v>203</v>
      </c>
      <c r="D17" s="625" t="s">
        <v>18</v>
      </c>
      <c r="E17" s="627" t="s">
        <v>2288</v>
      </c>
      <c r="F17" s="625" t="s">
        <v>1337</v>
      </c>
      <c r="G17" s="616">
        <v>900173404</v>
      </c>
      <c r="H17" s="616"/>
      <c r="I17" s="616"/>
      <c r="J17" s="616">
        <v>9</v>
      </c>
      <c r="K17" s="618" t="s">
        <v>985</v>
      </c>
      <c r="L17" s="616">
        <v>6117070</v>
      </c>
      <c r="M17" s="1135">
        <v>93850000</v>
      </c>
      <c r="N17" s="859">
        <v>13139000</v>
      </c>
      <c r="O17" s="617">
        <v>43830</v>
      </c>
      <c r="P17" s="616"/>
      <c r="Q17" s="617">
        <v>43567</v>
      </c>
      <c r="R17" s="617">
        <v>43581</v>
      </c>
      <c r="S17" s="617"/>
      <c r="T17" s="617">
        <v>43830</v>
      </c>
      <c r="U17" s="627" t="s">
        <v>2289</v>
      </c>
      <c r="V17" s="627"/>
      <c r="W17" s="616">
        <v>5019</v>
      </c>
      <c r="X17" s="617">
        <v>43564</v>
      </c>
      <c r="Y17" s="618" t="s">
        <v>1670</v>
      </c>
      <c r="Z17" s="618" t="s">
        <v>1671</v>
      </c>
      <c r="AA17" s="616">
        <v>22719</v>
      </c>
      <c r="AB17" s="617">
        <v>43567</v>
      </c>
      <c r="AC17" s="1026" t="s">
        <v>213</v>
      </c>
      <c r="AD17" s="731">
        <v>811121</v>
      </c>
      <c r="AE17" s="733" t="s">
        <v>1680</v>
      </c>
    </row>
    <row r="18" spans="1:31" ht="102" x14ac:dyDescent="0.25">
      <c r="A18" s="616">
        <v>16</v>
      </c>
      <c r="B18" s="696">
        <v>2</v>
      </c>
      <c r="C18" s="626" t="s">
        <v>100</v>
      </c>
      <c r="D18" s="625" t="s">
        <v>69</v>
      </c>
      <c r="E18" s="627" t="s">
        <v>2290</v>
      </c>
      <c r="F18" s="625" t="s">
        <v>1305</v>
      </c>
      <c r="G18" s="616">
        <v>830113914</v>
      </c>
      <c r="H18" s="616"/>
      <c r="I18" s="616"/>
      <c r="J18" s="616">
        <v>3</v>
      </c>
      <c r="K18" s="618" t="s">
        <v>2291</v>
      </c>
      <c r="L18" s="616">
        <v>7464600</v>
      </c>
      <c r="M18" s="1135">
        <v>14500000</v>
      </c>
      <c r="N18" s="616"/>
      <c r="O18" s="617">
        <v>43830</v>
      </c>
      <c r="P18" s="616"/>
      <c r="Q18" s="617">
        <v>43580</v>
      </c>
      <c r="R18" s="617">
        <v>43587</v>
      </c>
      <c r="S18" s="617"/>
      <c r="T18" s="617">
        <v>43830</v>
      </c>
      <c r="U18" s="627" t="s">
        <v>2292</v>
      </c>
      <c r="V18" s="627"/>
      <c r="W18" s="616">
        <v>3919</v>
      </c>
      <c r="X18" s="617">
        <v>43545</v>
      </c>
      <c r="Y18" s="618" t="s">
        <v>2293</v>
      </c>
      <c r="Z18" s="618" t="s">
        <v>2294</v>
      </c>
      <c r="AA18" s="616">
        <v>25719</v>
      </c>
      <c r="AB18" s="617">
        <v>43581</v>
      </c>
      <c r="AC18" s="1027" t="s">
        <v>1139</v>
      </c>
      <c r="AD18" s="731">
        <v>141115</v>
      </c>
      <c r="AE18" s="733" t="s">
        <v>1672</v>
      </c>
    </row>
    <row r="19" spans="1:31" ht="114.75" x14ac:dyDescent="0.25">
      <c r="A19" s="616">
        <v>17</v>
      </c>
      <c r="B19" s="696">
        <v>15</v>
      </c>
      <c r="C19" s="626" t="s">
        <v>203</v>
      </c>
      <c r="D19" s="625" t="s">
        <v>18</v>
      </c>
      <c r="E19" s="627" t="s">
        <v>1524</v>
      </c>
      <c r="F19" s="727" t="s">
        <v>934</v>
      </c>
      <c r="G19" s="728">
        <v>800252836</v>
      </c>
      <c r="H19" s="728"/>
      <c r="I19" s="728"/>
      <c r="J19" s="728">
        <v>3</v>
      </c>
      <c r="K19" s="729" t="s">
        <v>935</v>
      </c>
      <c r="L19" s="728">
        <v>2226949</v>
      </c>
      <c r="M19" s="1135">
        <v>36505511</v>
      </c>
      <c r="N19" s="616"/>
      <c r="O19" s="617">
        <v>43830</v>
      </c>
      <c r="P19" s="616"/>
      <c r="Q19" s="617">
        <v>43580</v>
      </c>
      <c r="R19" s="617">
        <v>43585</v>
      </c>
      <c r="S19" s="730"/>
      <c r="T19" s="730">
        <v>43830</v>
      </c>
      <c r="U19" s="627" t="s">
        <v>2295</v>
      </c>
      <c r="V19" s="627"/>
      <c r="W19" s="616">
        <v>4919</v>
      </c>
      <c r="X19" s="726">
        <v>43564</v>
      </c>
      <c r="Y19" s="729" t="s">
        <v>1670</v>
      </c>
      <c r="Z19" s="729" t="s">
        <v>1671</v>
      </c>
      <c r="AA19" s="616">
        <v>23319</v>
      </c>
      <c r="AB19" s="617">
        <v>43580</v>
      </c>
      <c r="AC19" s="1027" t="s">
        <v>213</v>
      </c>
      <c r="AD19" s="731">
        <v>811121</v>
      </c>
      <c r="AE19" s="733" t="s">
        <v>2296</v>
      </c>
    </row>
    <row r="20" spans="1:31" ht="223.5" customHeight="1" x14ac:dyDescent="0.25">
      <c r="A20" s="616">
        <v>18</v>
      </c>
      <c r="B20" s="777" t="s">
        <v>1675</v>
      </c>
      <c r="C20" s="626" t="s">
        <v>1645</v>
      </c>
      <c r="D20" s="625" t="s">
        <v>18</v>
      </c>
      <c r="E20" s="1043" t="s">
        <v>2297</v>
      </c>
      <c r="F20" s="625" t="s">
        <v>474</v>
      </c>
      <c r="G20" s="616">
        <v>900068796</v>
      </c>
      <c r="H20" s="616"/>
      <c r="I20" s="616"/>
      <c r="J20" s="616">
        <v>1</v>
      </c>
      <c r="K20" s="618" t="s">
        <v>673</v>
      </c>
      <c r="L20" s="616">
        <v>7466000</v>
      </c>
      <c r="M20" s="1135">
        <v>594880000</v>
      </c>
      <c r="N20" s="862" t="s">
        <v>2298</v>
      </c>
      <c r="O20" s="617">
        <v>43830</v>
      </c>
      <c r="P20" s="923" t="s">
        <v>2299</v>
      </c>
      <c r="Q20" s="617">
        <v>43580</v>
      </c>
      <c r="R20" s="617">
        <v>43587</v>
      </c>
      <c r="S20" s="617"/>
      <c r="T20" s="860">
        <v>44073</v>
      </c>
      <c r="U20" s="627" t="s">
        <v>1677</v>
      </c>
      <c r="V20" s="1043" t="s">
        <v>2300</v>
      </c>
      <c r="W20" s="616">
        <v>5119</v>
      </c>
      <c r="X20" s="726">
        <v>43567</v>
      </c>
      <c r="Y20" s="729" t="s">
        <v>1678</v>
      </c>
      <c r="Z20" s="729" t="s">
        <v>1679</v>
      </c>
      <c r="AA20" s="616">
        <v>25919</v>
      </c>
      <c r="AB20" s="617">
        <v>43585</v>
      </c>
      <c r="AC20" s="1027" t="s">
        <v>213</v>
      </c>
      <c r="AD20" s="731">
        <v>811115</v>
      </c>
      <c r="AE20" s="733" t="s">
        <v>1680</v>
      </c>
    </row>
    <row r="21" spans="1:31" ht="120" x14ac:dyDescent="0.25">
      <c r="A21" s="616">
        <v>19</v>
      </c>
      <c r="B21" s="777">
        <v>16</v>
      </c>
      <c r="C21" s="626" t="s">
        <v>203</v>
      </c>
      <c r="D21" s="625" t="s">
        <v>545</v>
      </c>
      <c r="E21" s="627" t="s">
        <v>1339</v>
      </c>
      <c r="F21" s="727" t="s">
        <v>1340</v>
      </c>
      <c r="G21" s="728">
        <v>800075003</v>
      </c>
      <c r="H21" s="728"/>
      <c r="I21" s="728"/>
      <c r="J21" s="728">
        <v>6</v>
      </c>
      <c r="K21" s="729" t="s">
        <v>1341</v>
      </c>
      <c r="L21" s="728">
        <v>6803999</v>
      </c>
      <c r="M21" s="1136">
        <v>160000000</v>
      </c>
      <c r="N21" s="728"/>
      <c r="O21" s="730">
        <v>43830</v>
      </c>
      <c r="P21" s="728"/>
      <c r="Q21" s="730">
        <v>43581</v>
      </c>
      <c r="R21" s="730">
        <v>43588</v>
      </c>
      <c r="S21" s="730"/>
      <c r="T21" s="730">
        <v>43830</v>
      </c>
      <c r="U21" s="734" t="s">
        <v>2301</v>
      </c>
      <c r="V21" s="734"/>
      <c r="W21" s="728">
        <v>5219</v>
      </c>
      <c r="X21" s="735">
        <v>43580</v>
      </c>
      <c r="Y21" s="729" t="s">
        <v>2302</v>
      </c>
      <c r="Z21" s="729" t="s">
        <v>2303</v>
      </c>
      <c r="AA21" s="728">
        <v>25819</v>
      </c>
      <c r="AB21" s="730">
        <v>43584</v>
      </c>
      <c r="AC21" s="1028" t="s">
        <v>265</v>
      </c>
      <c r="AD21" s="792">
        <v>921215</v>
      </c>
      <c r="AE21" s="733" t="s">
        <v>1673</v>
      </c>
    </row>
    <row r="22" spans="1:31" ht="89.25" x14ac:dyDescent="0.25">
      <c r="A22" s="739">
        <v>20</v>
      </c>
      <c r="B22" s="777">
        <v>17</v>
      </c>
      <c r="C22" s="736" t="s">
        <v>203</v>
      </c>
      <c r="D22" s="737" t="s">
        <v>18</v>
      </c>
      <c r="E22" s="738" t="s">
        <v>2304</v>
      </c>
      <c r="F22" s="737" t="s">
        <v>1876</v>
      </c>
      <c r="G22" s="739">
        <v>79655511</v>
      </c>
      <c r="H22" s="739"/>
      <c r="I22" s="739"/>
      <c r="J22" s="739"/>
      <c r="K22" s="740" t="s">
        <v>2305</v>
      </c>
      <c r="L22" s="739">
        <v>3023199275</v>
      </c>
      <c r="M22" s="1137">
        <v>78000000</v>
      </c>
      <c r="N22" s="739"/>
      <c r="O22" s="741">
        <v>43830</v>
      </c>
      <c r="P22" s="739"/>
      <c r="Q22" s="741">
        <v>43587</v>
      </c>
      <c r="R22" s="741">
        <v>43587</v>
      </c>
      <c r="S22" s="741"/>
      <c r="T22" s="741">
        <v>43830</v>
      </c>
      <c r="U22" s="738" t="s">
        <v>22</v>
      </c>
      <c r="V22" s="738"/>
      <c r="W22" s="739">
        <v>5319</v>
      </c>
      <c r="X22" s="742">
        <v>43581</v>
      </c>
      <c r="Y22" s="740" t="s">
        <v>1861</v>
      </c>
      <c r="Z22" s="740" t="s">
        <v>2285</v>
      </c>
      <c r="AA22" s="739">
        <v>26019</v>
      </c>
      <c r="AB22" s="741">
        <v>43587</v>
      </c>
      <c r="AC22" s="1029" t="s">
        <v>213</v>
      </c>
      <c r="AD22" s="792">
        <v>801615</v>
      </c>
      <c r="AE22" s="733" t="s">
        <v>2296</v>
      </c>
    </row>
    <row r="23" spans="1:31" ht="38.25" x14ac:dyDescent="0.25">
      <c r="A23" s="739">
        <v>21</v>
      </c>
      <c r="B23" s="777">
        <v>18</v>
      </c>
      <c r="C23" s="736" t="s">
        <v>203</v>
      </c>
      <c r="D23" s="737" t="s">
        <v>18</v>
      </c>
      <c r="E23" s="738" t="s">
        <v>2250</v>
      </c>
      <c r="F23" s="737" t="s">
        <v>1706</v>
      </c>
      <c r="G23" s="739">
        <v>3102345</v>
      </c>
      <c r="H23" s="739"/>
      <c r="I23" s="739"/>
      <c r="J23" s="739"/>
      <c r="K23" s="740" t="s">
        <v>2306</v>
      </c>
      <c r="L23" s="739">
        <v>3002650859</v>
      </c>
      <c r="M23" s="1137">
        <v>12800000</v>
      </c>
      <c r="N23" s="739"/>
      <c r="O23" s="741">
        <v>43830</v>
      </c>
      <c r="P23" s="739"/>
      <c r="Q23" s="741">
        <v>43587</v>
      </c>
      <c r="R23" s="741">
        <v>43587</v>
      </c>
      <c r="S23" s="741"/>
      <c r="T23" s="741">
        <v>43830</v>
      </c>
      <c r="U23" s="738" t="s">
        <v>22</v>
      </c>
      <c r="V23" s="738"/>
      <c r="W23" s="739">
        <v>1119</v>
      </c>
      <c r="X23" s="742">
        <v>43479</v>
      </c>
      <c r="Y23" s="743" t="s">
        <v>1670</v>
      </c>
      <c r="Z23" s="743" t="e">
        <f>-[1]INFOTIC!$C$8:$D$813</f>
        <v>#VALUE!</v>
      </c>
      <c r="AA23" s="739">
        <v>26119</v>
      </c>
      <c r="AB23" s="741">
        <v>43587</v>
      </c>
      <c r="AC23" s="1030" t="s">
        <v>1139</v>
      </c>
      <c r="AD23" s="731">
        <v>801615</v>
      </c>
      <c r="AE23" s="733" t="s">
        <v>2296</v>
      </c>
    </row>
    <row r="24" spans="1:31" ht="127.5" x14ac:dyDescent="0.25">
      <c r="A24" s="739">
        <v>22</v>
      </c>
      <c r="B24" s="777">
        <v>1</v>
      </c>
      <c r="C24" s="736" t="s">
        <v>68</v>
      </c>
      <c r="D24" s="737" t="s">
        <v>69</v>
      </c>
      <c r="E24" s="738" t="s">
        <v>2307</v>
      </c>
      <c r="F24" s="744" t="s">
        <v>2308</v>
      </c>
      <c r="G24" s="746">
        <v>800112214</v>
      </c>
      <c r="H24" s="746"/>
      <c r="I24" s="746"/>
      <c r="J24" s="739">
        <v>2</v>
      </c>
      <c r="K24" s="740" t="s">
        <v>2309</v>
      </c>
      <c r="L24" s="739">
        <v>3191100</v>
      </c>
      <c r="M24" s="1137">
        <v>3015963</v>
      </c>
      <c r="N24" s="739"/>
      <c r="O24" s="741" t="s">
        <v>110</v>
      </c>
      <c r="P24" s="739"/>
      <c r="Q24" s="741">
        <v>43598</v>
      </c>
      <c r="R24" s="741">
        <v>43602</v>
      </c>
      <c r="S24" s="741"/>
      <c r="T24" s="741">
        <v>43663</v>
      </c>
      <c r="U24" s="738" t="s">
        <v>2310</v>
      </c>
      <c r="V24" s="738"/>
      <c r="W24" s="739">
        <v>4819</v>
      </c>
      <c r="X24" s="742">
        <v>43564</v>
      </c>
      <c r="Y24" s="740" t="s">
        <v>2311</v>
      </c>
      <c r="Z24" s="740" t="s">
        <v>2312</v>
      </c>
      <c r="AA24" s="739">
        <v>26919</v>
      </c>
      <c r="AB24" s="741">
        <v>43598</v>
      </c>
      <c r="AC24" s="1030" t="s">
        <v>265</v>
      </c>
      <c r="AD24" s="731">
        <v>801615</v>
      </c>
      <c r="AE24" s="733" t="s">
        <v>1672</v>
      </c>
    </row>
    <row r="25" spans="1:31" ht="114.75" x14ac:dyDescent="0.25">
      <c r="A25" s="746">
        <v>23</v>
      </c>
      <c r="B25" s="745">
        <v>1</v>
      </c>
      <c r="C25" s="748" t="s">
        <v>2313</v>
      </c>
      <c r="D25" s="751" t="s">
        <v>18</v>
      </c>
      <c r="E25" s="752" t="s">
        <v>2314</v>
      </c>
      <c r="F25" s="751" t="s">
        <v>2315</v>
      </c>
      <c r="G25" s="746">
        <v>860502844</v>
      </c>
      <c r="H25" s="746"/>
      <c r="I25" s="746"/>
      <c r="J25" s="739">
        <v>4</v>
      </c>
      <c r="K25" s="743" t="s">
        <v>2316</v>
      </c>
      <c r="L25" s="746"/>
      <c r="M25" s="1138">
        <v>0</v>
      </c>
      <c r="N25" s="746"/>
      <c r="O25" s="753" t="s">
        <v>2317</v>
      </c>
      <c r="P25" s="746"/>
      <c r="Q25" s="753">
        <v>43601</v>
      </c>
      <c r="R25" s="753">
        <v>43601</v>
      </c>
      <c r="S25" s="753"/>
      <c r="T25" s="753">
        <v>44331</v>
      </c>
      <c r="U25" s="749" t="s">
        <v>22</v>
      </c>
      <c r="V25" s="749"/>
      <c r="W25" s="749" t="s">
        <v>22</v>
      </c>
      <c r="X25" s="749" t="s">
        <v>22</v>
      </c>
      <c r="Y25" s="749" t="s">
        <v>22</v>
      </c>
      <c r="Z25" s="749" t="s">
        <v>22</v>
      </c>
      <c r="AA25" s="749" t="s">
        <v>22</v>
      </c>
      <c r="AB25" s="749" t="s">
        <v>22</v>
      </c>
      <c r="AC25" s="750" t="s">
        <v>2318</v>
      </c>
      <c r="AD25" s="731">
        <v>801615</v>
      </c>
      <c r="AE25" s="733" t="s">
        <v>2319</v>
      </c>
    </row>
    <row r="26" spans="1:31" ht="102" x14ac:dyDescent="0.25">
      <c r="A26" s="739">
        <v>24</v>
      </c>
      <c r="B26" s="777">
        <v>1</v>
      </c>
      <c r="C26" s="736" t="s">
        <v>189</v>
      </c>
      <c r="D26" s="737" t="s">
        <v>69</v>
      </c>
      <c r="E26" s="738" t="s">
        <v>2320</v>
      </c>
      <c r="F26" s="751" t="s">
        <v>1148</v>
      </c>
      <c r="G26" s="746">
        <v>860002400</v>
      </c>
      <c r="H26" s="747"/>
      <c r="I26" s="747"/>
      <c r="J26" s="747">
        <v>2</v>
      </c>
      <c r="K26" s="743" t="s">
        <v>1149</v>
      </c>
      <c r="L26" s="746" t="s">
        <v>1150</v>
      </c>
      <c r="M26" s="1137">
        <v>5591636</v>
      </c>
      <c r="N26" s="739"/>
      <c r="O26" s="741" t="s">
        <v>1016</v>
      </c>
      <c r="P26" s="739"/>
      <c r="Q26" s="741">
        <v>43607</v>
      </c>
      <c r="R26" s="741">
        <v>43616</v>
      </c>
      <c r="S26" s="741"/>
      <c r="T26" s="741">
        <v>43996</v>
      </c>
      <c r="U26" s="738" t="s">
        <v>22</v>
      </c>
      <c r="V26" s="738"/>
      <c r="W26" s="738">
        <v>5719</v>
      </c>
      <c r="X26" s="757">
        <v>43592</v>
      </c>
      <c r="Y26" s="738" t="s">
        <v>2321</v>
      </c>
      <c r="Z26" s="738" t="s">
        <v>2322</v>
      </c>
      <c r="AA26" s="738">
        <v>27519</v>
      </c>
      <c r="AB26" s="757">
        <v>43607</v>
      </c>
      <c r="AC26" s="1030" t="s">
        <v>1139</v>
      </c>
      <c r="AD26" s="731">
        <v>841316</v>
      </c>
      <c r="AE26" s="733" t="s">
        <v>1672</v>
      </c>
    </row>
    <row r="27" spans="1:31" ht="89.25" x14ac:dyDescent="0.25">
      <c r="A27" s="739">
        <v>25</v>
      </c>
      <c r="B27" s="777">
        <v>19</v>
      </c>
      <c r="C27" s="736" t="s">
        <v>203</v>
      </c>
      <c r="D27" s="737" t="s">
        <v>18</v>
      </c>
      <c r="E27" s="738" t="s">
        <v>2323</v>
      </c>
      <c r="F27" s="737" t="s">
        <v>1297</v>
      </c>
      <c r="G27" s="754">
        <v>800220028</v>
      </c>
      <c r="H27" s="754"/>
      <c r="I27" s="754"/>
      <c r="J27" s="754">
        <v>1</v>
      </c>
      <c r="K27" s="755" t="s">
        <v>1125</v>
      </c>
      <c r="L27" s="756">
        <v>2188266</v>
      </c>
      <c r="M27" s="1139">
        <v>199999730</v>
      </c>
      <c r="N27" s="739"/>
      <c r="O27" s="741">
        <v>43830</v>
      </c>
      <c r="P27" s="739"/>
      <c r="Q27" s="741">
        <v>43607</v>
      </c>
      <c r="R27" s="741">
        <v>43613</v>
      </c>
      <c r="S27" s="741"/>
      <c r="T27" s="741">
        <v>43830</v>
      </c>
      <c r="U27" s="738" t="s">
        <v>2324</v>
      </c>
      <c r="V27" s="738"/>
      <c r="W27" s="738">
        <v>4419</v>
      </c>
      <c r="X27" s="757">
        <v>43589</v>
      </c>
      <c r="Y27" s="738" t="s">
        <v>1861</v>
      </c>
      <c r="Z27" s="740" t="s">
        <v>2285</v>
      </c>
      <c r="AA27" s="738">
        <v>27619</v>
      </c>
      <c r="AB27" s="757">
        <v>43607</v>
      </c>
      <c r="AC27" s="1029" t="s">
        <v>213</v>
      </c>
      <c r="AD27" s="731">
        <v>811122</v>
      </c>
      <c r="AE27" s="733" t="s">
        <v>1680</v>
      </c>
    </row>
    <row r="28" spans="1:31" ht="114.75" x14ac:dyDescent="0.25">
      <c r="A28" s="580">
        <v>26</v>
      </c>
      <c r="B28" s="777">
        <v>2</v>
      </c>
      <c r="C28" s="574" t="s">
        <v>68</v>
      </c>
      <c r="D28" s="573" t="s">
        <v>69</v>
      </c>
      <c r="E28" s="575" t="s">
        <v>2325</v>
      </c>
      <c r="F28" s="573" t="s">
        <v>2326</v>
      </c>
      <c r="G28" s="576">
        <v>900210800</v>
      </c>
      <c r="H28" s="576"/>
      <c r="I28" s="576"/>
      <c r="J28" s="576">
        <v>1</v>
      </c>
      <c r="K28" s="577" t="s">
        <v>2327</v>
      </c>
      <c r="L28" s="758">
        <v>2953430</v>
      </c>
      <c r="M28" s="1140">
        <v>2349000</v>
      </c>
      <c r="N28" s="580"/>
      <c r="O28" s="581" t="s">
        <v>2328</v>
      </c>
      <c r="P28" s="580"/>
      <c r="Q28" s="581">
        <v>43620</v>
      </c>
      <c r="R28" s="581">
        <v>43626</v>
      </c>
      <c r="S28" s="581"/>
      <c r="T28" s="581"/>
      <c r="U28" s="575" t="s">
        <v>2329</v>
      </c>
      <c r="V28" s="575"/>
      <c r="W28" s="575">
        <v>5819</v>
      </c>
      <c r="X28" s="759">
        <v>43600</v>
      </c>
      <c r="Y28" s="575" t="s">
        <v>2330</v>
      </c>
      <c r="Z28" s="582" t="s">
        <v>2331</v>
      </c>
      <c r="AA28" s="575">
        <v>31219</v>
      </c>
      <c r="AB28" s="759">
        <v>43621</v>
      </c>
      <c r="AC28" s="787" t="s">
        <v>404</v>
      </c>
      <c r="AD28" s="792">
        <v>432020</v>
      </c>
      <c r="AE28" s="733" t="s">
        <v>2253</v>
      </c>
    </row>
    <row r="29" spans="1:31" ht="114.75" x14ac:dyDescent="0.25">
      <c r="A29" s="580">
        <v>27</v>
      </c>
      <c r="B29" s="777">
        <v>2</v>
      </c>
      <c r="C29" s="574" t="s">
        <v>2313</v>
      </c>
      <c r="D29" s="573" t="s">
        <v>18</v>
      </c>
      <c r="E29" s="575" t="s">
        <v>2332</v>
      </c>
      <c r="F29" s="573" t="s">
        <v>2333</v>
      </c>
      <c r="G29" s="576">
        <v>860029846</v>
      </c>
      <c r="H29" s="576"/>
      <c r="I29" s="576"/>
      <c r="J29" s="576">
        <v>0</v>
      </c>
      <c r="K29" s="577" t="s">
        <v>2334</v>
      </c>
      <c r="L29" s="758">
        <v>7942122</v>
      </c>
      <c r="M29" s="1140">
        <v>0</v>
      </c>
      <c r="N29" s="580"/>
      <c r="O29" s="581" t="s">
        <v>399</v>
      </c>
      <c r="P29" s="580"/>
      <c r="Q29" s="581">
        <v>43627</v>
      </c>
      <c r="R29" s="581">
        <v>43627</v>
      </c>
      <c r="S29" s="581"/>
      <c r="T29" s="581">
        <v>44357</v>
      </c>
      <c r="U29" s="575" t="s">
        <v>22</v>
      </c>
      <c r="V29" s="575"/>
      <c r="W29" s="575" t="s">
        <v>22</v>
      </c>
      <c r="X29" s="759" t="s">
        <v>22</v>
      </c>
      <c r="Y29" s="575" t="s">
        <v>22</v>
      </c>
      <c r="Z29" s="575" t="s">
        <v>22</v>
      </c>
      <c r="AA29" s="575" t="s">
        <v>22</v>
      </c>
      <c r="AB29" s="759" t="s">
        <v>22</v>
      </c>
      <c r="AC29" s="787" t="s">
        <v>2318</v>
      </c>
      <c r="AD29" s="731">
        <v>801615</v>
      </c>
      <c r="AE29" s="733" t="s">
        <v>1680</v>
      </c>
    </row>
    <row r="30" spans="1:31" ht="102" x14ac:dyDescent="0.25">
      <c r="A30" s="580">
        <v>28</v>
      </c>
      <c r="B30" s="777">
        <v>20</v>
      </c>
      <c r="C30" s="574" t="s">
        <v>203</v>
      </c>
      <c r="D30" s="573" t="s">
        <v>33</v>
      </c>
      <c r="E30" s="575" t="s">
        <v>1658</v>
      </c>
      <c r="F30" s="573" t="s">
        <v>1227</v>
      </c>
      <c r="G30" s="576">
        <v>860066942</v>
      </c>
      <c r="H30" s="576"/>
      <c r="I30" s="576"/>
      <c r="J30" s="576">
        <v>7</v>
      </c>
      <c r="K30" s="577" t="s">
        <v>661</v>
      </c>
      <c r="L30" s="758">
        <v>4280666</v>
      </c>
      <c r="M30" s="1140">
        <v>86581812</v>
      </c>
      <c r="N30" s="852">
        <v>20000000</v>
      </c>
      <c r="O30" s="581">
        <v>43830</v>
      </c>
      <c r="P30" s="580"/>
      <c r="Q30" s="581">
        <v>43628</v>
      </c>
      <c r="R30" s="581">
        <v>43635</v>
      </c>
      <c r="S30" s="581"/>
      <c r="T30" s="581">
        <v>43830</v>
      </c>
      <c r="U30" s="575" t="s">
        <v>2335</v>
      </c>
      <c r="V30" s="575" t="s">
        <v>2336</v>
      </c>
      <c r="W30" s="575">
        <v>6019</v>
      </c>
      <c r="X30" s="759">
        <v>43602</v>
      </c>
      <c r="Y30" s="575" t="s">
        <v>2275</v>
      </c>
      <c r="Z30" s="582" t="s">
        <v>2276</v>
      </c>
      <c r="AA30" s="575">
        <v>31619</v>
      </c>
      <c r="AB30" s="759">
        <v>43629</v>
      </c>
      <c r="AC30" s="787" t="s">
        <v>265</v>
      </c>
      <c r="AD30" s="731">
        <v>801615</v>
      </c>
      <c r="AE30" s="733" t="s">
        <v>2319</v>
      </c>
    </row>
    <row r="31" spans="1:31" ht="76.5" x14ac:dyDescent="0.25">
      <c r="A31" s="580">
        <v>29</v>
      </c>
      <c r="B31" s="777">
        <v>1</v>
      </c>
      <c r="C31" s="574" t="s">
        <v>2337</v>
      </c>
      <c r="D31" s="573" t="s">
        <v>33</v>
      </c>
      <c r="E31" s="575" t="s">
        <v>2338</v>
      </c>
      <c r="F31" s="573" t="s">
        <v>2339</v>
      </c>
      <c r="G31" s="576">
        <v>1020837589</v>
      </c>
      <c r="H31" s="576"/>
      <c r="I31" s="576"/>
      <c r="J31" s="576"/>
      <c r="K31" s="577"/>
      <c r="L31" s="758"/>
      <c r="M31" s="1140">
        <v>0</v>
      </c>
      <c r="N31" s="580"/>
      <c r="O31" s="581">
        <v>43729</v>
      </c>
      <c r="P31" s="580"/>
      <c r="Q31" s="581">
        <v>43628</v>
      </c>
      <c r="R31" s="581">
        <v>43628</v>
      </c>
      <c r="S31" s="581"/>
      <c r="T31" s="581">
        <v>43729</v>
      </c>
      <c r="U31" s="575" t="s">
        <v>22</v>
      </c>
      <c r="V31" s="575"/>
      <c r="W31" s="575" t="s">
        <v>22</v>
      </c>
      <c r="X31" s="759" t="s">
        <v>22</v>
      </c>
      <c r="Y31" s="575" t="s">
        <v>22</v>
      </c>
      <c r="Z31" s="575" t="s">
        <v>22</v>
      </c>
      <c r="AA31" s="575" t="s">
        <v>22</v>
      </c>
      <c r="AB31" s="759" t="s">
        <v>22</v>
      </c>
      <c r="AC31" s="787" t="s">
        <v>2340</v>
      </c>
      <c r="AD31" s="731">
        <v>801615</v>
      </c>
      <c r="AE31" s="733" t="s">
        <v>1680</v>
      </c>
    </row>
    <row r="32" spans="1:31" ht="75" x14ac:dyDescent="0.25">
      <c r="A32" s="772">
        <v>30</v>
      </c>
      <c r="B32" s="777">
        <v>21</v>
      </c>
      <c r="C32" s="764" t="s">
        <v>203</v>
      </c>
      <c r="D32" s="763" t="s">
        <v>33</v>
      </c>
      <c r="E32" s="765" t="s">
        <v>2341</v>
      </c>
      <c r="F32" s="763" t="s">
        <v>2342</v>
      </c>
      <c r="G32" s="766">
        <v>1047392371</v>
      </c>
      <c r="H32" s="766"/>
      <c r="I32" s="766"/>
      <c r="J32" s="766"/>
      <c r="K32" s="767" t="s">
        <v>2343</v>
      </c>
      <c r="L32" s="767">
        <v>3178945878</v>
      </c>
      <c r="M32" s="1141" t="s">
        <v>2344</v>
      </c>
      <c r="N32" s="772"/>
      <c r="O32" s="773">
        <v>43830</v>
      </c>
      <c r="P32" s="772"/>
      <c r="Q32" s="773">
        <v>43648</v>
      </c>
      <c r="R32" s="773">
        <v>43649</v>
      </c>
      <c r="S32" s="773"/>
      <c r="T32" s="773">
        <v>43830</v>
      </c>
      <c r="U32" s="765" t="s">
        <v>22</v>
      </c>
      <c r="V32" s="765"/>
      <c r="W32" s="765">
        <v>6619</v>
      </c>
      <c r="X32" s="761">
        <v>43635</v>
      </c>
      <c r="Y32" s="762" t="s">
        <v>1670</v>
      </c>
      <c r="Z32" s="762" t="s">
        <v>1671</v>
      </c>
      <c r="AA32" s="765">
        <v>35119</v>
      </c>
      <c r="AB32" s="761"/>
      <c r="AC32" s="788" t="s">
        <v>2345</v>
      </c>
      <c r="AE32" s="733" t="s">
        <v>2296</v>
      </c>
    </row>
    <row r="33" spans="1:34" ht="75" x14ac:dyDescent="0.25">
      <c r="A33" s="772">
        <v>31</v>
      </c>
      <c r="B33" s="777">
        <v>22</v>
      </c>
      <c r="C33" s="764" t="s">
        <v>203</v>
      </c>
      <c r="D33" s="763" t="s">
        <v>33</v>
      </c>
      <c r="E33" s="765" t="s">
        <v>2346</v>
      </c>
      <c r="F33" s="763" t="s">
        <v>2347</v>
      </c>
      <c r="G33" s="766">
        <v>1136884671</v>
      </c>
      <c r="H33" s="766"/>
      <c r="I33" s="766"/>
      <c r="J33" s="766"/>
      <c r="K33" s="767" t="s">
        <v>2348</v>
      </c>
      <c r="L33" s="768">
        <v>3057987605</v>
      </c>
      <c r="M33" s="1141" t="s">
        <v>2349</v>
      </c>
      <c r="N33" s="772"/>
      <c r="O33" s="773">
        <v>43830</v>
      </c>
      <c r="P33" s="772"/>
      <c r="Q33" s="773">
        <v>43648</v>
      </c>
      <c r="R33" s="773">
        <v>43649</v>
      </c>
      <c r="S33" s="773"/>
      <c r="T33" s="773">
        <v>43830</v>
      </c>
      <c r="U33" s="765" t="s">
        <v>22</v>
      </c>
      <c r="V33" s="765"/>
      <c r="W33" s="765">
        <v>6519</v>
      </c>
      <c r="X33" s="761">
        <v>43634</v>
      </c>
      <c r="Y33" s="762" t="s">
        <v>1670</v>
      </c>
      <c r="Z33" s="762" t="s">
        <v>1671</v>
      </c>
      <c r="AA33" s="765"/>
      <c r="AB33" s="761"/>
      <c r="AC33" s="1031" t="s">
        <v>1400</v>
      </c>
      <c r="AE33" s="733" t="s">
        <v>2296</v>
      </c>
    </row>
    <row r="34" spans="1:34" ht="75" x14ac:dyDescent="0.25">
      <c r="A34" s="772">
        <v>32</v>
      </c>
      <c r="B34" s="777">
        <v>23</v>
      </c>
      <c r="C34" s="764" t="s">
        <v>203</v>
      </c>
      <c r="D34" s="763" t="s">
        <v>33</v>
      </c>
      <c r="E34" s="765" t="s">
        <v>2350</v>
      </c>
      <c r="F34" s="763" t="s">
        <v>2351</v>
      </c>
      <c r="G34" s="766">
        <v>1100396713</v>
      </c>
      <c r="H34" s="766"/>
      <c r="I34" s="766"/>
      <c r="J34" s="766"/>
      <c r="K34" s="767" t="s">
        <v>2352</v>
      </c>
      <c r="L34" s="768">
        <v>3126982574</v>
      </c>
      <c r="M34" s="1141" t="s">
        <v>2353</v>
      </c>
      <c r="N34" s="772"/>
      <c r="O34" s="773">
        <v>43830</v>
      </c>
      <c r="P34" s="772"/>
      <c r="Q34" s="773">
        <v>43648</v>
      </c>
      <c r="R34" s="773">
        <v>43651</v>
      </c>
      <c r="S34" s="773"/>
      <c r="T34" s="773">
        <v>43830</v>
      </c>
      <c r="U34" s="765" t="s">
        <v>22</v>
      </c>
      <c r="V34" s="765"/>
      <c r="W34" s="765">
        <v>6419</v>
      </c>
      <c r="X34" s="761">
        <v>43635</v>
      </c>
      <c r="Y34" s="762" t="s">
        <v>1670</v>
      </c>
      <c r="Z34" s="762" t="s">
        <v>1671</v>
      </c>
      <c r="AA34" s="765"/>
      <c r="AB34" s="761"/>
      <c r="AC34" s="788" t="s">
        <v>2345</v>
      </c>
      <c r="AE34" s="733" t="s">
        <v>2296</v>
      </c>
    </row>
    <row r="35" spans="1:34" ht="140.25" x14ac:dyDescent="0.25">
      <c r="A35" s="772">
        <v>33</v>
      </c>
      <c r="B35" s="777">
        <v>3</v>
      </c>
      <c r="C35" s="764" t="s">
        <v>2313</v>
      </c>
      <c r="D35" s="763" t="s">
        <v>33</v>
      </c>
      <c r="E35" s="765" t="s">
        <v>2354</v>
      </c>
      <c r="F35" s="763" t="s">
        <v>2355</v>
      </c>
      <c r="G35" s="766">
        <v>900153453</v>
      </c>
      <c r="H35" s="766"/>
      <c r="I35" s="766"/>
      <c r="J35" s="766">
        <v>1</v>
      </c>
      <c r="K35" s="767" t="s">
        <v>2356</v>
      </c>
      <c r="L35" s="768">
        <v>5870400</v>
      </c>
      <c r="M35" s="1142"/>
      <c r="N35" s="772"/>
      <c r="O35" s="773">
        <v>44500</v>
      </c>
      <c r="P35" s="772"/>
      <c r="Q35" s="773">
        <v>43658</v>
      </c>
      <c r="R35" s="773">
        <v>43658</v>
      </c>
      <c r="S35" s="773"/>
      <c r="T35" s="773">
        <v>44500</v>
      </c>
      <c r="U35" s="765" t="s">
        <v>22</v>
      </c>
      <c r="V35" s="765"/>
      <c r="W35" s="765" t="s">
        <v>22</v>
      </c>
      <c r="X35" s="765" t="s">
        <v>22</v>
      </c>
      <c r="Y35" s="765" t="s">
        <v>22</v>
      </c>
      <c r="Z35" s="765" t="s">
        <v>22</v>
      </c>
      <c r="AA35" s="765" t="s">
        <v>22</v>
      </c>
      <c r="AB35" s="765" t="s">
        <v>22</v>
      </c>
      <c r="AC35" s="788" t="s">
        <v>2357</v>
      </c>
      <c r="AD35" s="765"/>
      <c r="AE35" s="765" t="s">
        <v>2296</v>
      </c>
    </row>
    <row r="36" spans="1:34" ht="114.75" x14ac:dyDescent="0.25">
      <c r="A36" s="775">
        <v>34</v>
      </c>
      <c r="B36" s="779">
        <v>24</v>
      </c>
      <c r="C36" s="776" t="s">
        <v>1681</v>
      </c>
      <c r="D36" s="780" t="s">
        <v>33</v>
      </c>
      <c r="E36" s="781" t="s">
        <v>2358</v>
      </c>
      <c r="F36" s="780" t="s">
        <v>2359</v>
      </c>
      <c r="G36" s="812">
        <v>92231805</v>
      </c>
      <c r="H36" s="812"/>
      <c r="I36" s="812"/>
      <c r="J36" s="770"/>
      <c r="K36" s="769" t="s">
        <v>2360</v>
      </c>
      <c r="L36" s="771">
        <v>3192816649</v>
      </c>
      <c r="M36" s="1143" t="s">
        <v>2361</v>
      </c>
      <c r="N36" s="775"/>
      <c r="O36" s="774">
        <v>43830</v>
      </c>
      <c r="P36" s="775"/>
      <c r="Q36" s="774">
        <v>43665</v>
      </c>
      <c r="R36" s="774">
        <v>43668</v>
      </c>
      <c r="S36" s="774"/>
      <c r="T36" s="774">
        <v>43830</v>
      </c>
      <c r="U36" s="782" t="s">
        <v>2362</v>
      </c>
      <c r="V36" s="782"/>
      <c r="W36" s="781">
        <v>6819</v>
      </c>
      <c r="X36" s="783">
        <v>43656</v>
      </c>
      <c r="Y36" s="781" t="s">
        <v>1670</v>
      </c>
      <c r="Z36" s="781" t="s">
        <v>2363</v>
      </c>
      <c r="AA36" s="781">
        <v>36119</v>
      </c>
      <c r="AB36" s="783">
        <v>43668</v>
      </c>
      <c r="AC36" s="789" t="s">
        <v>1750</v>
      </c>
      <c r="AD36" s="765"/>
      <c r="AE36" s="765" t="s">
        <v>2296</v>
      </c>
      <c r="AF36" s="791"/>
      <c r="AG36" s="786"/>
    </row>
    <row r="37" spans="1:34" s="785" customFormat="1" ht="102" x14ac:dyDescent="0.25">
      <c r="A37" s="776">
        <v>35</v>
      </c>
      <c r="B37" s="779">
        <v>25</v>
      </c>
      <c r="C37" s="776" t="s">
        <v>1681</v>
      </c>
      <c r="D37" s="780" t="s">
        <v>33</v>
      </c>
      <c r="E37" s="781" t="s">
        <v>2358</v>
      </c>
      <c r="F37" s="780" t="s">
        <v>2364</v>
      </c>
      <c r="G37" s="812" t="s">
        <v>2365</v>
      </c>
      <c r="H37" s="812"/>
      <c r="I37" s="812"/>
      <c r="J37" s="770"/>
      <c r="K37" s="769" t="s">
        <v>2366</v>
      </c>
      <c r="L37" s="771">
        <v>3006932520</v>
      </c>
      <c r="M37" s="1143" t="s">
        <v>2361</v>
      </c>
      <c r="N37" s="775"/>
      <c r="O37" s="774">
        <v>43830</v>
      </c>
      <c r="P37" s="775"/>
      <c r="Q37" s="774">
        <v>43669</v>
      </c>
      <c r="R37" s="774">
        <v>43678</v>
      </c>
      <c r="S37" s="774"/>
      <c r="T37" s="774">
        <v>43830</v>
      </c>
      <c r="U37" s="782" t="s">
        <v>2367</v>
      </c>
      <c r="V37" s="782"/>
      <c r="W37" s="781">
        <v>6819</v>
      </c>
      <c r="X37" s="783">
        <v>43656</v>
      </c>
      <c r="Y37" s="781" t="s">
        <v>1670</v>
      </c>
      <c r="Z37" s="781" t="s">
        <v>2363</v>
      </c>
      <c r="AA37" s="781">
        <v>36519</v>
      </c>
      <c r="AB37" s="783">
        <v>43670</v>
      </c>
      <c r="AC37" s="789" t="s">
        <v>1750</v>
      </c>
      <c r="AD37" s="765"/>
      <c r="AE37" s="765" t="s">
        <v>2296</v>
      </c>
      <c r="AF37" s="791"/>
      <c r="AG37" s="786"/>
    </row>
    <row r="38" spans="1:34" s="786" customFormat="1" ht="84.75" x14ac:dyDescent="0.25">
      <c r="A38" s="776">
        <v>36</v>
      </c>
      <c r="B38" s="779">
        <v>26</v>
      </c>
      <c r="C38" s="776" t="s">
        <v>1681</v>
      </c>
      <c r="D38" s="780" t="s">
        <v>33</v>
      </c>
      <c r="E38" s="781" t="s">
        <v>2368</v>
      </c>
      <c r="F38" s="780" t="s">
        <v>2369</v>
      </c>
      <c r="G38" s="778">
        <v>1010175185</v>
      </c>
      <c r="H38" s="840" t="s">
        <v>2370</v>
      </c>
      <c r="I38" s="841" t="s">
        <v>2371</v>
      </c>
      <c r="J38" s="770"/>
      <c r="K38" s="769" t="s">
        <v>2372</v>
      </c>
      <c r="L38" s="771">
        <v>3107630261</v>
      </c>
      <c r="M38" s="1143">
        <v>9000000</v>
      </c>
      <c r="N38" s="775"/>
      <c r="O38" s="774">
        <v>43830</v>
      </c>
      <c r="P38" s="775"/>
      <c r="Q38" s="774">
        <v>43677</v>
      </c>
      <c r="R38" s="774">
        <v>43678</v>
      </c>
      <c r="S38" s="774"/>
      <c r="T38" s="774">
        <v>43830</v>
      </c>
      <c r="U38" s="782" t="s">
        <v>22</v>
      </c>
      <c r="V38" s="782"/>
      <c r="W38" s="781">
        <v>7119</v>
      </c>
      <c r="X38" s="783">
        <v>43672</v>
      </c>
      <c r="Y38" s="781" t="s">
        <v>1670</v>
      </c>
      <c r="Z38" s="781" t="s">
        <v>2373</v>
      </c>
      <c r="AA38" s="781">
        <v>39119</v>
      </c>
      <c r="AB38" s="783">
        <v>43677</v>
      </c>
      <c r="AC38" s="789" t="s">
        <v>1851</v>
      </c>
      <c r="AD38" s="765"/>
      <c r="AE38" s="765" t="s">
        <v>2296</v>
      </c>
      <c r="AF38" s="791"/>
    </row>
    <row r="39" spans="1:34" s="784" customFormat="1" ht="102" x14ac:dyDescent="0.25">
      <c r="A39" s="776">
        <v>37</v>
      </c>
      <c r="B39" s="779">
        <v>27</v>
      </c>
      <c r="C39" s="776" t="s">
        <v>1681</v>
      </c>
      <c r="D39" s="780" t="s">
        <v>33</v>
      </c>
      <c r="E39" s="781" t="s">
        <v>2374</v>
      </c>
      <c r="F39" s="780" t="s">
        <v>1741</v>
      </c>
      <c r="G39" s="812">
        <v>1018486917</v>
      </c>
      <c r="H39" s="812"/>
      <c r="I39" s="813"/>
      <c r="J39" s="770"/>
      <c r="K39" s="769" t="s">
        <v>2375</v>
      </c>
      <c r="L39" s="771">
        <v>3016337799</v>
      </c>
      <c r="M39" s="1143">
        <v>12500000</v>
      </c>
      <c r="N39" s="775"/>
      <c r="O39" s="774">
        <v>43830</v>
      </c>
      <c r="P39" s="775"/>
      <c r="Q39" s="774">
        <v>43677</v>
      </c>
      <c r="R39" s="774">
        <v>43679</v>
      </c>
      <c r="S39" s="774"/>
      <c r="T39" s="774">
        <v>43830</v>
      </c>
      <c r="U39" s="782" t="s">
        <v>2376</v>
      </c>
      <c r="V39" s="782"/>
      <c r="W39" s="781">
        <v>7219</v>
      </c>
      <c r="X39" s="783">
        <v>43676</v>
      </c>
      <c r="Y39" s="781" t="s">
        <v>1670</v>
      </c>
      <c r="Z39" s="781" t="s">
        <v>2373</v>
      </c>
      <c r="AA39" s="781">
        <v>39219</v>
      </c>
      <c r="AB39" s="783">
        <v>43678</v>
      </c>
      <c r="AC39" s="789" t="s">
        <v>1750</v>
      </c>
      <c r="AD39" s="765"/>
      <c r="AE39" s="765" t="s">
        <v>2296</v>
      </c>
      <c r="AF39" s="790"/>
    </row>
    <row r="40" spans="1:34" s="786" customFormat="1" ht="72" x14ac:dyDescent="0.25">
      <c r="A40" s="794">
        <v>38</v>
      </c>
      <c r="B40" s="777">
        <v>28</v>
      </c>
      <c r="C40" s="794" t="s">
        <v>1681</v>
      </c>
      <c r="D40" s="795" t="s">
        <v>33</v>
      </c>
      <c r="E40" s="796" t="s">
        <v>2377</v>
      </c>
      <c r="F40" s="795" t="s">
        <v>2378</v>
      </c>
      <c r="G40" s="797">
        <v>79471707</v>
      </c>
      <c r="H40" s="797"/>
      <c r="I40" s="797"/>
      <c r="J40" s="798"/>
      <c r="K40" s="799" t="s">
        <v>2379</v>
      </c>
      <c r="L40" s="800">
        <v>2703376</v>
      </c>
      <c r="M40" s="1144" t="s">
        <v>2380</v>
      </c>
      <c r="N40" s="801"/>
      <c r="O40" s="802">
        <v>43830</v>
      </c>
      <c r="P40" s="801"/>
      <c r="Q40" s="802">
        <v>43707</v>
      </c>
      <c r="R40" s="802">
        <v>43710</v>
      </c>
      <c r="S40" s="802"/>
      <c r="T40" s="802">
        <v>43830</v>
      </c>
      <c r="U40" s="803" t="s">
        <v>22</v>
      </c>
      <c r="V40" s="803"/>
      <c r="W40" s="804">
        <v>1119</v>
      </c>
      <c r="X40" s="805"/>
      <c r="Y40" s="804" t="s">
        <v>2275</v>
      </c>
      <c r="Z40" s="804" t="s">
        <v>2381</v>
      </c>
      <c r="AA40" s="804"/>
      <c r="AB40" s="805">
        <v>43710</v>
      </c>
      <c r="AC40" s="806" t="s">
        <v>2382</v>
      </c>
      <c r="AD40" s="804" t="s">
        <v>2383</v>
      </c>
      <c r="AE40" s="801" t="s">
        <v>1680</v>
      </c>
      <c r="AF40" s="807"/>
      <c r="AG40" s="801"/>
      <c r="AH40" s="801"/>
    </row>
    <row r="41" spans="1:34" ht="60" x14ac:dyDescent="0.25">
      <c r="A41" s="794">
        <v>39</v>
      </c>
      <c r="B41" s="777">
        <v>4</v>
      </c>
      <c r="C41" s="794" t="s">
        <v>2313</v>
      </c>
      <c r="D41" s="795" t="s">
        <v>33</v>
      </c>
      <c r="E41" s="796" t="s">
        <v>2384</v>
      </c>
      <c r="F41" s="795" t="s">
        <v>1483</v>
      </c>
      <c r="G41" s="797"/>
      <c r="H41" s="797"/>
      <c r="I41" s="797"/>
      <c r="J41" s="798"/>
      <c r="K41" s="799" t="s">
        <v>2385</v>
      </c>
      <c r="L41" s="800"/>
      <c r="M41" s="1145" t="s">
        <v>22</v>
      </c>
      <c r="N41" s="801"/>
      <c r="O41" s="802">
        <v>45555</v>
      </c>
      <c r="P41" s="801"/>
      <c r="Q41" s="802">
        <v>43728</v>
      </c>
      <c r="R41" s="802">
        <v>43728</v>
      </c>
      <c r="S41" s="802"/>
      <c r="T41" s="802">
        <v>45555</v>
      </c>
      <c r="U41" s="803" t="s">
        <v>22</v>
      </c>
      <c r="V41" s="803"/>
      <c r="W41" s="803" t="s">
        <v>22</v>
      </c>
      <c r="X41" s="803" t="s">
        <v>22</v>
      </c>
      <c r="Y41" s="803" t="s">
        <v>22</v>
      </c>
      <c r="Z41" s="803" t="s">
        <v>22</v>
      </c>
      <c r="AA41" s="803" t="s">
        <v>22</v>
      </c>
      <c r="AB41" s="803" t="s">
        <v>22</v>
      </c>
      <c r="AC41" s="806" t="s">
        <v>2386</v>
      </c>
      <c r="AD41" s="804"/>
      <c r="AE41" s="801" t="s">
        <v>1680</v>
      </c>
    </row>
    <row r="42" spans="1:34" ht="60" x14ac:dyDescent="0.25">
      <c r="A42" s="794">
        <v>40</v>
      </c>
      <c r="B42" s="777">
        <v>29</v>
      </c>
      <c r="C42" s="794" t="s">
        <v>1681</v>
      </c>
      <c r="D42" s="795" t="s">
        <v>33</v>
      </c>
      <c r="E42" s="796" t="s">
        <v>2387</v>
      </c>
      <c r="F42" s="795" t="s">
        <v>2388</v>
      </c>
      <c r="G42" s="797">
        <v>10820379</v>
      </c>
      <c r="H42" s="797"/>
      <c r="I42" s="797"/>
      <c r="J42" s="798"/>
      <c r="K42" s="799" t="s">
        <v>2389</v>
      </c>
      <c r="L42" s="800">
        <v>3144121701</v>
      </c>
      <c r="M42" s="1145">
        <v>3000000</v>
      </c>
      <c r="N42" s="801"/>
      <c r="O42" s="802">
        <v>43830</v>
      </c>
      <c r="P42" s="801"/>
      <c r="Q42" s="802">
        <v>43734</v>
      </c>
      <c r="R42" s="802">
        <v>43735</v>
      </c>
      <c r="S42" s="802"/>
      <c r="T42" s="802">
        <v>43830</v>
      </c>
      <c r="U42" s="803" t="s">
        <v>22</v>
      </c>
      <c r="V42" s="803"/>
      <c r="W42" s="803">
        <v>8519</v>
      </c>
      <c r="X42" s="810">
        <v>43734</v>
      </c>
      <c r="Y42" s="803" t="s">
        <v>1670</v>
      </c>
      <c r="Z42" s="803" t="s">
        <v>2373</v>
      </c>
      <c r="AA42" s="803" t="s">
        <v>22</v>
      </c>
      <c r="AB42" s="803" t="s">
        <v>22</v>
      </c>
      <c r="AC42" s="806" t="s">
        <v>2390</v>
      </c>
      <c r="AD42" s="804"/>
      <c r="AE42" s="801" t="s">
        <v>1680</v>
      </c>
    </row>
    <row r="43" spans="1:34" ht="102" x14ac:dyDescent="0.25">
      <c r="A43" s="794">
        <v>41</v>
      </c>
      <c r="B43" s="777">
        <v>1</v>
      </c>
      <c r="C43" s="794" t="s">
        <v>409</v>
      </c>
      <c r="D43" s="795" t="s">
        <v>69</v>
      </c>
      <c r="E43" s="796" t="s">
        <v>2391</v>
      </c>
      <c r="F43" s="795" t="s">
        <v>2392</v>
      </c>
      <c r="G43" s="797">
        <v>800018165</v>
      </c>
      <c r="H43" s="797"/>
      <c r="I43" s="797"/>
      <c r="J43" s="798">
        <v>8</v>
      </c>
      <c r="K43" s="799" t="s">
        <v>2393</v>
      </c>
      <c r="L43" s="800">
        <v>6171411</v>
      </c>
      <c r="M43" s="1145" t="s">
        <v>22</v>
      </c>
      <c r="N43" s="801"/>
      <c r="O43" s="802">
        <v>44377</v>
      </c>
      <c r="P43" s="801"/>
      <c r="Q43" s="802">
        <v>43728</v>
      </c>
      <c r="R43" s="595">
        <v>43735</v>
      </c>
      <c r="S43" s="595"/>
      <c r="T43" s="802">
        <v>44377</v>
      </c>
      <c r="U43" s="811" t="s">
        <v>2394</v>
      </c>
      <c r="V43" s="811"/>
      <c r="W43" s="803" t="s">
        <v>22</v>
      </c>
      <c r="X43" s="810" t="s">
        <v>22</v>
      </c>
      <c r="Y43" s="803" t="s">
        <v>22</v>
      </c>
      <c r="Z43" s="803" t="s">
        <v>22</v>
      </c>
      <c r="AA43" s="803" t="s">
        <v>22</v>
      </c>
      <c r="AB43" s="803" t="s">
        <v>22</v>
      </c>
      <c r="AC43" s="806" t="s">
        <v>2395</v>
      </c>
      <c r="AD43" s="804"/>
      <c r="AE43" s="801" t="s">
        <v>1680</v>
      </c>
    </row>
    <row r="44" spans="1:34" ht="89.25" x14ac:dyDescent="0.25">
      <c r="A44" s="794">
        <v>42</v>
      </c>
      <c r="B44" s="779">
        <v>3</v>
      </c>
      <c r="C44" s="794" t="s">
        <v>2396</v>
      </c>
      <c r="D44" s="795" t="s">
        <v>69</v>
      </c>
      <c r="E44" s="796" t="s">
        <v>2397</v>
      </c>
      <c r="F44" s="795" t="s">
        <v>2398</v>
      </c>
      <c r="G44" s="797">
        <v>800219876</v>
      </c>
      <c r="H44" s="797"/>
      <c r="I44" s="797"/>
      <c r="J44" s="814">
        <v>9</v>
      </c>
      <c r="K44" s="815" t="s">
        <v>2399</v>
      </c>
      <c r="L44" s="816" t="s">
        <v>2400</v>
      </c>
      <c r="M44" s="1146">
        <v>3178563</v>
      </c>
      <c r="N44" s="817"/>
      <c r="O44" s="818">
        <v>43799</v>
      </c>
      <c r="P44" s="817"/>
      <c r="Q44" s="819">
        <v>43726</v>
      </c>
      <c r="R44" s="819">
        <v>43738</v>
      </c>
      <c r="S44" s="819"/>
      <c r="T44" s="818">
        <v>43799</v>
      </c>
      <c r="U44" s="820" t="s">
        <v>2401</v>
      </c>
      <c r="V44" s="820"/>
      <c r="W44" s="821">
        <v>7519</v>
      </c>
      <c r="X44" s="822">
        <v>43720</v>
      </c>
      <c r="Y44" s="821" t="s">
        <v>2402</v>
      </c>
      <c r="Z44" s="821" t="s">
        <v>2403</v>
      </c>
      <c r="AA44" s="820" t="s">
        <v>22</v>
      </c>
      <c r="AB44" s="820" t="s">
        <v>22</v>
      </c>
      <c r="AC44" s="823" t="s">
        <v>2404</v>
      </c>
      <c r="AD44" s="824"/>
      <c r="AE44" s="817" t="s">
        <v>1680</v>
      </c>
    </row>
    <row r="45" spans="1:34" s="832" customFormat="1" ht="102" x14ac:dyDescent="0.25">
      <c r="A45" s="825">
        <v>43</v>
      </c>
      <c r="B45" s="777">
        <v>30</v>
      </c>
      <c r="C45" s="825" t="s">
        <v>1681</v>
      </c>
      <c r="D45" s="826" t="s">
        <v>33</v>
      </c>
      <c r="E45" s="827" t="s">
        <v>2405</v>
      </c>
      <c r="F45" s="826" t="s">
        <v>2406</v>
      </c>
      <c r="G45" s="828">
        <v>900329128</v>
      </c>
      <c r="H45" s="828"/>
      <c r="I45" s="828"/>
      <c r="J45" s="829">
        <v>2</v>
      </c>
      <c r="K45" s="830" t="s">
        <v>2407</v>
      </c>
      <c r="L45" s="831">
        <v>2108888</v>
      </c>
      <c r="M45" s="1147">
        <v>14800000</v>
      </c>
      <c r="O45" s="833">
        <v>43830</v>
      </c>
      <c r="Q45" s="833">
        <v>43776</v>
      </c>
      <c r="R45" s="833">
        <v>43782</v>
      </c>
      <c r="S45" s="833"/>
      <c r="T45" s="833">
        <v>43830</v>
      </c>
      <c r="U45" s="834" t="s">
        <v>2408</v>
      </c>
      <c r="V45" s="834"/>
      <c r="W45" s="834">
        <v>9219</v>
      </c>
      <c r="X45" s="835">
        <v>43770</v>
      </c>
      <c r="Y45" s="834" t="s">
        <v>2409</v>
      </c>
      <c r="Z45" s="834" t="s">
        <v>2410</v>
      </c>
      <c r="AA45" s="834">
        <v>63319</v>
      </c>
      <c r="AB45" s="835">
        <v>43781</v>
      </c>
      <c r="AC45" s="836" t="s">
        <v>2411</v>
      </c>
      <c r="AD45" s="837"/>
      <c r="AE45" s="832" t="s">
        <v>1680</v>
      </c>
    </row>
    <row r="46" spans="1:34" s="832" customFormat="1" ht="102" x14ac:dyDescent="0.25">
      <c r="A46" s="825">
        <v>44</v>
      </c>
      <c r="B46" s="777">
        <v>31</v>
      </c>
      <c r="C46" s="825" t="s">
        <v>1681</v>
      </c>
      <c r="D46" s="826" t="s">
        <v>33</v>
      </c>
      <c r="E46" s="827" t="s">
        <v>2412</v>
      </c>
      <c r="F46" s="826" t="s">
        <v>2413</v>
      </c>
      <c r="G46" s="828">
        <v>860522381</v>
      </c>
      <c r="H46" s="828"/>
      <c r="I46" s="828"/>
      <c r="J46" s="829">
        <v>1</v>
      </c>
      <c r="K46" s="830" t="s">
        <v>2414</v>
      </c>
      <c r="L46" s="831">
        <v>6188000</v>
      </c>
      <c r="M46" s="1147">
        <v>23800000</v>
      </c>
      <c r="O46" s="833">
        <v>43812</v>
      </c>
      <c r="Q46" s="833">
        <v>43782</v>
      </c>
      <c r="R46" s="833">
        <v>43782</v>
      </c>
      <c r="S46" s="833"/>
      <c r="T46" s="833">
        <v>43812</v>
      </c>
      <c r="U46" s="834" t="s">
        <v>2415</v>
      </c>
      <c r="V46" s="834"/>
      <c r="W46" s="834">
        <v>9419</v>
      </c>
      <c r="X46" s="835">
        <v>43776</v>
      </c>
      <c r="Y46" s="834" t="s">
        <v>2275</v>
      </c>
      <c r="Z46" s="834" t="s">
        <v>2410</v>
      </c>
      <c r="AA46" s="834">
        <v>63419</v>
      </c>
      <c r="AB46" s="835">
        <v>43782</v>
      </c>
      <c r="AC46" s="836" t="s">
        <v>753</v>
      </c>
      <c r="AD46" s="837"/>
    </row>
    <row r="47" spans="1:34" s="832" customFormat="1" ht="66" customHeight="1" x14ac:dyDescent="0.25">
      <c r="A47" s="825">
        <v>45</v>
      </c>
      <c r="B47" s="777">
        <v>32</v>
      </c>
      <c r="C47" s="825" t="s">
        <v>1681</v>
      </c>
      <c r="D47" s="826" t="s">
        <v>33</v>
      </c>
      <c r="E47" s="827" t="s">
        <v>2416</v>
      </c>
      <c r="F47" s="826" t="s">
        <v>2176</v>
      </c>
      <c r="G47" s="828">
        <v>79437341</v>
      </c>
      <c r="H47" s="828"/>
      <c r="I47" s="828"/>
      <c r="J47" s="829"/>
      <c r="K47" s="830" t="s">
        <v>2417</v>
      </c>
      <c r="L47" s="831">
        <v>5307189</v>
      </c>
      <c r="M47" s="1147">
        <v>2880000</v>
      </c>
      <c r="O47" s="833">
        <v>43830</v>
      </c>
      <c r="Q47" s="833">
        <v>43789</v>
      </c>
      <c r="R47" s="833">
        <v>43794</v>
      </c>
      <c r="S47" s="833"/>
      <c r="T47" s="833">
        <v>43830</v>
      </c>
      <c r="U47" s="834" t="s">
        <v>22</v>
      </c>
      <c r="V47" s="834"/>
      <c r="W47" s="834">
        <v>9119</v>
      </c>
      <c r="X47" s="835">
        <v>43766</v>
      </c>
      <c r="Y47" s="834" t="s">
        <v>2275</v>
      </c>
      <c r="Z47" s="834" t="s">
        <v>2410</v>
      </c>
      <c r="AA47" s="834">
        <v>64019</v>
      </c>
      <c r="AB47" s="835">
        <v>43789</v>
      </c>
      <c r="AC47" s="836" t="s">
        <v>2418</v>
      </c>
      <c r="AD47" s="837"/>
    </row>
    <row r="48" spans="1:34" s="832" customFormat="1" ht="125.25" customHeight="1" x14ac:dyDescent="0.25">
      <c r="A48" s="825">
        <v>46</v>
      </c>
      <c r="B48" s="777"/>
      <c r="C48" s="825" t="s">
        <v>203</v>
      </c>
      <c r="D48" s="826" t="s">
        <v>2419</v>
      </c>
      <c r="E48" s="827" t="s">
        <v>2420</v>
      </c>
      <c r="F48" s="826" t="s">
        <v>2421</v>
      </c>
      <c r="G48" s="828">
        <v>1020752645</v>
      </c>
      <c r="H48" s="828"/>
      <c r="I48" s="828"/>
      <c r="J48" s="829">
        <v>0</v>
      </c>
      <c r="K48" s="830" t="s">
        <v>2422</v>
      </c>
      <c r="L48" s="831" t="s">
        <v>2423</v>
      </c>
      <c r="M48" s="1147">
        <v>888000</v>
      </c>
      <c r="N48" s="833"/>
      <c r="O48" s="842" t="s">
        <v>2424</v>
      </c>
      <c r="Q48" s="833">
        <v>43794</v>
      </c>
      <c r="R48" s="833">
        <v>43802</v>
      </c>
      <c r="S48" s="833"/>
      <c r="T48" s="833">
        <v>43811</v>
      </c>
      <c r="U48" s="834" t="s">
        <v>2425</v>
      </c>
      <c r="V48" s="834"/>
      <c r="W48" s="834">
        <v>9019</v>
      </c>
      <c r="X48" s="835">
        <v>43766</v>
      </c>
      <c r="Y48" s="834" t="s">
        <v>1670</v>
      </c>
      <c r="Z48" s="834" t="s">
        <v>1689</v>
      </c>
      <c r="AA48" s="834">
        <v>64419</v>
      </c>
      <c r="AB48" s="835">
        <v>43795</v>
      </c>
      <c r="AC48" s="836" t="s">
        <v>2418</v>
      </c>
      <c r="AD48" s="837"/>
    </row>
    <row r="49" spans="1:31" s="832" customFormat="1" ht="105" customHeight="1" x14ac:dyDescent="0.25">
      <c r="A49" s="825">
        <v>47</v>
      </c>
      <c r="B49" s="777">
        <v>33</v>
      </c>
      <c r="C49" s="825" t="s">
        <v>203</v>
      </c>
      <c r="D49" s="826" t="s">
        <v>33</v>
      </c>
      <c r="E49" s="827" t="s">
        <v>2426</v>
      </c>
      <c r="F49" s="826" t="s">
        <v>772</v>
      </c>
      <c r="G49" s="828">
        <v>804002893</v>
      </c>
      <c r="H49" s="828"/>
      <c r="I49" s="828"/>
      <c r="J49" s="829">
        <v>6</v>
      </c>
      <c r="K49" s="830" t="s">
        <v>2427</v>
      </c>
      <c r="L49" s="831">
        <v>3102938439</v>
      </c>
      <c r="M49" s="1147">
        <v>32284700</v>
      </c>
      <c r="N49" s="833"/>
      <c r="O49" s="833">
        <v>43830</v>
      </c>
      <c r="Q49" s="833">
        <v>43795</v>
      </c>
      <c r="R49" s="833">
        <v>43798</v>
      </c>
      <c r="S49" s="833"/>
      <c r="T49" s="833">
        <v>43830</v>
      </c>
      <c r="U49" s="834" t="s">
        <v>2428</v>
      </c>
      <c r="V49" s="834"/>
      <c r="W49" s="834">
        <v>9619</v>
      </c>
      <c r="X49" s="835">
        <v>43783</v>
      </c>
      <c r="Y49" s="834" t="s">
        <v>2275</v>
      </c>
      <c r="Z49" s="834" t="s">
        <v>2410</v>
      </c>
      <c r="AA49" s="834">
        <v>64519</v>
      </c>
      <c r="AB49" s="835">
        <v>43795</v>
      </c>
      <c r="AC49" s="836" t="s">
        <v>1863</v>
      </c>
      <c r="AD49" s="837"/>
    </row>
    <row r="50" spans="1:31" s="832" customFormat="1" ht="120" customHeight="1" x14ac:dyDescent="0.25">
      <c r="A50" s="407">
        <v>48</v>
      </c>
      <c r="B50" s="777">
        <v>34</v>
      </c>
      <c r="C50" s="407" t="s">
        <v>1681</v>
      </c>
      <c r="D50" s="406" t="s">
        <v>33</v>
      </c>
      <c r="E50" s="843" t="s">
        <v>2429</v>
      </c>
      <c r="F50" s="406" t="s">
        <v>1766</v>
      </c>
      <c r="G50" s="844">
        <v>40395764</v>
      </c>
      <c r="H50" s="844"/>
      <c r="I50" s="844"/>
      <c r="J50" s="409"/>
      <c r="K50" s="845" t="s">
        <v>1768</v>
      </c>
      <c r="L50" s="417">
        <v>3174426752</v>
      </c>
      <c r="M50" s="1148">
        <v>7500000</v>
      </c>
      <c r="N50" s="847"/>
      <c r="O50" s="847">
        <v>43830</v>
      </c>
      <c r="P50" s="848"/>
      <c r="Q50" s="847">
        <v>43802</v>
      </c>
      <c r="R50" s="847">
        <v>43802</v>
      </c>
      <c r="S50" s="847"/>
      <c r="T50" s="847">
        <v>43830</v>
      </c>
      <c r="U50" s="849" t="s">
        <v>2430</v>
      </c>
      <c r="V50" s="849"/>
      <c r="W50" s="849">
        <v>10119</v>
      </c>
      <c r="X50" s="850">
        <v>43797</v>
      </c>
      <c r="Y50" s="849" t="s">
        <v>1670</v>
      </c>
      <c r="Z50" s="849" t="s">
        <v>1689</v>
      </c>
      <c r="AA50" s="849">
        <v>68019</v>
      </c>
      <c r="AB50" s="850">
        <v>43802</v>
      </c>
      <c r="AC50" s="851" t="s">
        <v>1750</v>
      </c>
      <c r="AD50" s="837"/>
    </row>
    <row r="51" spans="1:31" s="832" customFormat="1" ht="125.25" customHeight="1" x14ac:dyDescent="0.25">
      <c r="A51" s="407">
        <v>49</v>
      </c>
      <c r="B51" s="777">
        <v>4</v>
      </c>
      <c r="C51" s="407" t="s">
        <v>2396</v>
      </c>
      <c r="D51" s="406" t="s">
        <v>2431</v>
      </c>
      <c r="E51" s="843" t="s">
        <v>2432</v>
      </c>
      <c r="F51" s="406" t="s">
        <v>2433</v>
      </c>
      <c r="G51" s="844">
        <v>901345371</v>
      </c>
      <c r="H51" s="844"/>
      <c r="I51" s="844"/>
      <c r="J51" s="409">
        <v>7</v>
      </c>
      <c r="K51" s="845" t="s">
        <v>2434</v>
      </c>
      <c r="L51" s="417">
        <v>4329592</v>
      </c>
      <c r="M51" s="1148">
        <v>179500000</v>
      </c>
      <c r="N51" s="847"/>
      <c r="O51" s="847">
        <v>43830</v>
      </c>
      <c r="P51" s="848"/>
      <c r="Q51" s="847">
        <v>43804</v>
      </c>
      <c r="R51" s="595">
        <v>43809</v>
      </c>
      <c r="S51" s="847"/>
      <c r="T51" s="847">
        <v>43830</v>
      </c>
      <c r="U51" s="849" t="s">
        <v>2435</v>
      </c>
      <c r="V51" s="849"/>
      <c r="W51" s="849">
        <v>8419</v>
      </c>
      <c r="X51" s="850">
        <v>43733</v>
      </c>
      <c r="Y51" s="849" t="s">
        <v>2436</v>
      </c>
      <c r="Z51" s="849" t="s">
        <v>2437</v>
      </c>
      <c r="AA51" s="849">
        <v>68719</v>
      </c>
      <c r="AB51" s="850">
        <v>43805</v>
      </c>
      <c r="AC51" s="851" t="s">
        <v>1863</v>
      </c>
      <c r="AD51" s="837"/>
    </row>
    <row r="52" spans="1:31" s="832" customFormat="1" ht="190.5" customHeight="1" x14ac:dyDescent="0.25">
      <c r="A52" s="407">
        <v>50</v>
      </c>
      <c r="B52" s="777">
        <v>35</v>
      </c>
      <c r="C52" s="407" t="s">
        <v>1681</v>
      </c>
      <c r="D52" s="406" t="s">
        <v>33</v>
      </c>
      <c r="E52" s="843" t="s">
        <v>2438</v>
      </c>
      <c r="F52" s="406" t="s">
        <v>2439</v>
      </c>
      <c r="G52" s="844">
        <v>79505470</v>
      </c>
      <c r="H52" s="844"/>
      <c r="I52" s="844"/>
      <c r="J52" s="409"/>
      <c r="K52" s="845" t="s">
        <v>2440</v>
      </c>
      <c r="L52" s="417">
        <v>3003085885</v>
      </c>
      <c r="M52" s="1148">
        <v>16600000</v>
      </c>
      <c r="N52" s="847"/>
      <c r="O52" s="847">
        <v>43830</v>
      </c>
      <c r="P52" s="848"/>
      <c r="Q52" s="847">
        <v>43804</v>
      </c>
      <c r="R52" s="847">
        <v>43805</v>
      </c>
      <c r="S52" s="847"/>
      <c r="T52" s="847">
        <v>43830</v>
      </c>
      <c r="U52" s="849" t="s">
        <v>22</v>
      </c>
      <c r="V52" s="849"/>
      <c r="W52" s="849">
        <v>10219</v>
      </c>
      <c r="X52" s="850">
        <v>43804</v>
      </c>
      <c r="Y52" s="849" t="s">
        <v>1861</v>
      </c>
      <c r="Z52" s="849" t="s">
        <v>2441</v>
      </c>
      <c r="AA52" s="849">
        <v>68919</v>
      </c>
      <c r="AB52" s="850">
        <v>43805</v>
      </c>
      <c r="AC52" s="851" t="s">
        <v>1863</v>
      </c>
      <c r="AD52" s="837"/>
    </row>
    <row r="53" spans="1:31" s="832" customFormat="1" ht="120" customHeight="1" x14ac:dyDescent="0.25">
      <c r="A53" s="407">
        <v>51</v>
      </c>
      <c r="B53" s="777">
        <v>36</v>
      </c>
      <c r="C53" s="407" t="s">
        <v>1681</v>
      </c>
      <c r="D53" s="406" t="s">
        <v>1682</v>
      </c>
      <c r="E53" s="843" t="s">
        <v>2442</v>
      </c>
      <c r="F53" s="406" t="s">
        <v>2099</v>
      </c>
      <c r="G53" s="844">
        <v>900439346</v>
      </c>
      <c r="H53" s="844"/>
      <c r="I53" s="844"/>
      <c r="J53" s="409">
        <v>3</v>
      </c>
      <c r="K53" s="845" t="s">
        <v>2443</v>
      </c>
      <c r="L53" s="417" t="s">
        <v>2444</v>
      </c>
      <c r="M53" s="1148">
        <v>2340000</v>
      </c>
      <c r="N53" s="847"/>
      <c r="O53" s="847">
        <v>43819</v>
      </c>
      <c r="P53" s="848"/>
      <c r="Q53" s="847">
        <v>43804</v>
      </c>
      <c r="R53" s="847">
        <v>43809</v>
      </c>
      <c r="S53" s="847"/>
      <c r="T53" s="847">
        <v>43819</v>
      </c>
      <c r="U53" s="849" t="s">
        <v>2445</v>
      </c>
      <c r="V53" s="849"/>
      <c r="W53" s="849">
        <v>10019</v>
      </c>
      <c r="X53" s="850">
        <v>43797</v>
      </c>
      <c r="Y53" s="849" t="s">
        <v>2275</v>
      </c>
      <c r="Z53" s="849" t="s">
        <v>2276</v>
      </c>
      <c r="AA53" s="849">
        <v>68819</v>
      </c>
      <c r="AB53" s="850">
        <v>43805</v>
      </c>
      <c r="AC53" s="851" t="s">
        <v>1728</v>
      </c>
      <c r="AD53" s="837"/>
    </row>
    <row r="54" spans="1:31" s="832" customFormat="1" ht="120" customHeight="1" x14ac:dyDescent="0.25">
      <c r="A54" s="407"/>
      <c r="B54" s="777">
        <v>37</v>
      </c>
      <c r="C54" s="407" t="s">
        <v>1681</v>
      </c>
      <c r="D54" s="406" t="s">
        <v>1682</v>
      </c>
      <c r="E54" s="843" t="s">
        <v>1683</v>
      </c>
      <c r="F54" s="406" t="s">
        <v>1684</v>
      </c>
      <c r="G54" s="844">
        <v>860023987</v>
      </c>
      <c r="H54" s="844"/>
      <c r="I54" s="844"/>
      <c r="J54" s="409">
        <v>3</v>
      </c>
      <c r="K54" s="845" t="s">
        <v>1685</v>
      </c>
      <c r="L54" s="417">
        <v>3405590</v>
      </c>
      <c r="M54" s="1148">
        <v>4500000</v>
      </c>
      <c r="N54" s="847"/>
      <c r="O54" s="847">
        <v>43829</v>
      </c>
      <c r="P54" s="860">
        <v>43847</v>
      </c>
      <c r="Q54" s="847">
        <v>43817</v>
      </c>
      <c r="R54" s="847">
        <v>43818</v>
      </c>
      <c r="S54" s="847"/>
      <c r="T54" s="860">
        <v>43847</v>
      </c>
      <c r="U54" s="849" t="s">
        <v>1686</v>
      </c>
      <c r="V54" s="849" t="s">
        <v>1687</v>
      </c>
      <c r="W54" s="849">
        <v>10419</v>
      </c>
      <c r="X54" s="850">
        <v>43804</v>
      </c>
      <c r="Y54" s="849" t="s">
        <v>1688</v>
      </c>
      <c r="Z54" s="849" t="s">
        <v>1689</v>
      </c>
      <c r="AA54" s="849">
        <v>71819</v>
      </c>
      <c r="AB54" s="850">
        <v>43819</v>
      </c>
      <c r="AC54" s="851" t="s">
        <v>1690</v>
      </c>
      <c r="AD54" s="837"/>
    </row>
    <row r="55" spans="1:31" s="731" customFormat="1" ht="120" customHeight="1" x14ac:dyDescent="0.25">
      <c r="A55" s="407">
        <v>52</v>
      </c>
      <c r="B55" s="777">
        <v>38</v>
      </c>
      <c r="C55" s="407" t="s">
        <v>1681</v>
      </c>
      <c r="D55" s="406" t="s">
        <v>33</v>
      </c>
      <c r="E55" s="843" t="s">
        <v>2446</v>
      </c>
      <c r="F55" s="406" t="s">
        <v>2447</v>
      </c>
      <c r="G55" s="848">
        <v>900396176</v>
      </c>
      <c r="H55" s="848"/>
      <c r="I55" s="848"/>
      <c r="J55" s="848">
        <v>1</v>
      </c>
      <c r="K55" s="856" t="s">
        <v>2448</v>
      </c>
      <c r="L55" s="848">
        <v>6913133</v>
      </c>
      <c r="M55" s="1149">
        <v>40588348</v>
      </c>
      <c r="N55" s="848"/>
      <c r="O55" s="847">
        <v>43830</v>
      </c>
      <c r="P55" s="848"/>
      <c r="Q55" s="847">
        <v>43819</v>
      </c>
      <c r="R55" s="595">
        <v>43822</v>
      </c>
      <c r="S55" s="848"/>
      <c r="T55" s="847">
        <v>43830</v>
      </c>
      <c r="U55" s="849" t="s">
        <v>2449</v>
      </c>
      <c r="V55" s="848"/>
      <c r="W55" s="848">
        <v>10919</v>
      </c>
      <c r="X55" s="847">
        <v>43816</v>
      </c>
      <c r="Y55" s="849" t="s">
        <v>1670</v>
      </c>
      <c r="Z55" s="849" t="s">
        <v>1689</v>
      </c>
      <c r="AA55" s="848">
        <v>71919</v>
      </c>
      <c r="AB55" s="847">
        <v>43819</v>
      </c>
      <c r="AC55" s="848" t="s">
        <v>1863</v>
      </c>
      <c r="AD55" s="848"/>
    </row>
    <row r="56" spans="1:31" s="731" customFormat="1" ht="170.25" customHeight="1" x14ac:dyDescent="0.25">
      <c r="A56" s="407">
        <v>53</v>
      </c>
      <c r="B56" s="777">
        <v>2</v>
      </c>
      <c r="C56" s="407" t="s">
        <v>189</v>
      </c>
      <c r="D56" s="406" t="s">
        <v>1395</v>
      </c>
      <c r="E56" s="843" t="s">
        <v>2450</v>
      </c>
      <c r="F56" s="1075" t="s">
        <v>2451</v>
      </c>
      <c r="G56" s="848">
        <v>860524654</v>
      </c>
      <c r="H56" s="848"/>
      <c r="I56" s="848"/>
      <c r="J56" s="848">
        <v>6</v>
      </c>
      <c r="K56" s="856" t="s">
        <v>2452</v>
      </c>
      <c r="L56" s="848"/>
      <c r="M56" s="1149">
        <v>81170650</v>
      </c>
      <c r="N56" s="848"/>
      <c r="O56" s="848" t="s">
        <v>2453</v>
      </c>
      <c r="P56" s="848"/>
      <c r="Q56" s="847">
        <v>43822</v>
      </c>
      <c r="R56" s="595">
        <v>43825</v>
      </c>
      <c r="S56" s="848"/>
      <c r="T56" s="847">
        <v>44206</v>
      </c>
      <c r="U56" s="848"/>
      <c r="V56" s="848"/>
      <c r="W56" s="848">
        <v>9819</v>
      </c>
      <c r="X56" s="847">
        <v>43789</v>
      </c>
      <c r="Y56" s="849" t="s">
        <v>2454</v>
      </c>
      <c r="Z56" s="856" t="s">
        <v>2455</v>
      </c>
      <c r="AA56" s="848">
        <v>74319</v>
      </c>
      <c r="AB56" s="847">
        <v>43822</v>
      </c>
      <c r="AC56" s="856" t="s">
        <v>2456</v>
      </c>
      <c r="AD56" s="848"/>
    </row>
    <row r="57" spans="1:31" s="731" customFormat="1" ht="114.75" x14ac:dyDescent="0.25">
      <c r="A57" s="407">
        <v>54</v>
      </c>
      <c r="B57" s="777">
        <v>5</v>
      </c>
      <c r="C57" s="407" t="s">
        <v>2396</v>
      </c>
      <c r="D57" s="406" t="s">
        <v>2431</v>
      </c>
      <c r="E57" s="843" t="s">
        <v>2457</v>
      </c>
      <c r="F57" s="406" t="s">
        <v>2458</v>
      </c>
      <c r="G57" s="848">
        <v>901350832</v>
      </c>
      <c r="H57" s="848"/>
      <c r="I57" s="848"/>
      <c r="J57" s="848">
        <v>0</v>
      </c>
      <c r="K57" s="856" t="s">
        <v>2459</v>
      </c>
      <c r="L57" s="848">
        <v>7446160</v>
      </c>
      <c r="M57" s="1148">
        <v>770972802</v>
      </c>
      <c r="N57" s="848"/>
      <c r="O57" s="847">
        <v>43830</v>
      </c>
      <c r="P57" s="848"/>
      <c r="Q57" s="847">
        <v>43823</v>
      </c>
      <c r="R57" s="595">
        <v>43825</v>
      </c>
      <c r="S57" s="848"/>
      <c r="T57" s="847">
        <v>43830</v>
      </c>
      <c r="U57" s="849" t="s">
        <v>2460</v>
      </c>
      <c r="V57" s="849"/>
      <c r="W57" s="856" t="s">
        <v>2461</v>
      </c>
      <c r="X57" s="856" t="s">
        <v>2462</v>
      </c>
      <c r="Y57" s="849" t="s">
        <v>2463</v>
      </c>
      <c r="Z57" s="856" t="s">
        <v>2464</v>
      </c>
      <c r="AA57" s="856" t="s">
        <v>2465</v>
      </c>
      <c r="AB57" s="847">
        <v>43823</v>
      </c>
      <c r="AC57" s="848" t="s">
        <v>1863</v>
      </c>
      <c r="AD57" s="848"/>
    </row>
    <row r="58" spans="1:31" ht="60" x14ac:dyDescent="0.25">
      <c r="A58" s="854">
        <v>55</v>
      </c>
      <c r="B58" s="745">
        <v>6</v>
      </c>
      <c r="C58" s="854" t="s">
        <v>2396</v>
      </c>
      <c r="D58" s="855" t="s">
        <v>2431</v>
      </c>
      <c r="E58" s="857" t="s">
        <v>2466</v>
      </c>
      <c r="F58" s="853" t="s">
        <v>2467</v>
      </c>
      <c r="G58" s="848">
        <v>901350575</v>
      </c>
      <c r="H58" s="848"/>
      <c r="I58" s="848"/>
      <c r="J58" s="848">
        <v>2</v>
      </c>
      <c r="K58" s="856" t="s">
        <v>2468</v>
      </c>
      <c r="L58" s="856" t="s">
        <v>2469</v>
      </c>
      <c r="M58" s="1149">
        <v>149940000</v>
      </c>
      <c r="N58" s="848"/>
      <c r="O58" s="847">
        <v>43830</v>
      </c>
      <c r="P58" s="848"/>
      <c r="Q58" s="847">
        <v>43823</v>
      </c>
      <c r="R58" s="595">
        <v>43823</v>
      </c>
      <c r="S58" s="848"/>
      <c r="T58" s="847">
        <v>43830</v>
      </c>
      <c r="U58" s="848"/>
      <c r="V58" s="848"/>
      <c r="W58" s="848">
        <v>9519</v>
      </c>
      <c r="X58" s="847">
        <v>43783</v>
      </c>
      <c r="Y58" s="849" t="s">
        <v>2470</v>
      </c>
      <c r="Z58" s="856" t="s">
        <v>2471</v>
      </c>
      <c r="AA58" s="848">
        <v>76719</v>
      </c>
      <c r="AB58" s="847">
        <v>43825</v>
      </c>
      <c r="AC58" s="848" t="s">
        <v>1863</v>
      </c>
      <c r="AD58" s="848"/>
      <c r="AE58" s="793"/>
    </row>
    <row r="59" spans="1:31" x14ac:dyDescent="0.25">
      <c r="AD59" s="793"/>
      <c r="AE59" s="793"/>
    </row>
    <row r="60" spans="1:31" x14ac:dyDescent="0.25">
      <c r="AD60" s="793"/>
      <c r="AE60" s="793"/>
    </row>
    <row r="61" spans="1:31" x14ac:dyDescent="0.25">
      <c r="AD61" s="793"/>
      <c r="AE61" s="793"/>
    </row>
    <row r="62" spans="1:31" x14ac:dyDescent="0.25">
      <c r="AD62" s="793"/>
      <c r="AE62" s="793"/>
    </row>
    <row r="63" spans="1:31" x14ac:dyDescent="0.25">
      <c r="AD63" s="793"/>
      <c r="AE63" s="793"/>
    </row>
    <row r="64" spans="1:31" x14ac:dyDescent="0.25">
      <c r="AD64" s="793"/>
      <c r="AE64" s="793"/>
    </row>
    <row r="65" spans="30:31" x14ac:dyDescent="0.25">
      <c r="AD65" s="793"/>
      <c r="AE65" s="793"/>
    </row>
    <row r="66" spans="30:31" x14ac:dyDescent="0.25">
      <c r="AD66" s="793"/>
      <c r="AE66" s="793"/>
    </row>
    <row r="67" spans="30:31" x14ac:dyDescent="0.25">
      <c r="AD67" s="793"/>
      <c r="AE67" s="793"/>
    </row>
    <row r="68" spans="30:31" x14ac:dyDescent="0.25">
      <c r="AD68" s="793"/>
      <c r="AE68" s="793"/>
    </row>
    <row r="69" spans="30:31" x14ac:dyDescent="0.25">
      <c r="AD69" s="793"/>
      <c r="AE69" s="793"/>
    </row>
    <row r="70" spans="30:31" x14ac:dyDescent="0.25">
      <c r="AD70" s="793"/>
      <c r="AE70" s="793"/>
    </row>
    <row r="71" spans="30:31" x14ac:dyDescent="0.25">
      <c r="AD71" s="793"/>
      <c r="AE71" s="793"/>
    </row>
    <row r="72" spans="30:31" x14ac:dyDescent="0.25">
      <c r="AD72" s="793"/>
      <c r="AE72" s="793"/>
    </row>
    <row r="73" spans="30:31" x14ac:dyDescent="0.25">
      <c r="AD73" s="793"/>
      <c r="AE73" s="793"/>
    </row>
    <row r="74" spans="30:31" x14ac:dyDescent="0.25">
      <c r="AD74" s="793"/>
      <c r="AE74" s="793"/>
    </row>
    <row r="75" spans="30:31" x14ac:dyDescent="0.25">
      <c r="AD75" s="793"/>
      <c r="AE75" s="793"/>
    </row>
    <row r="76" spans="30:31" x14ac:dyDescent="0.25">
      <c r="AD76" s="793"/>
      <c r="AE76" s="793"/>
    </row>
    <row r="77" spans="30:31" x14ac:dyDescent="0.25">
      <c r="AD77" s="793"/>
      <c r="AE77" s="793"/>
    </row>
    <row r="78" spans="30:31" x14ac:dyDescent="0.25">
      <c r="AD78" s="793"/>
      <c r="AE78" s="793"/>
    </row>
    <row r="79" spans="30:31" x14ac:dyDescent="0.25">
      <c r="AD79" s="793"/>
      <c r="AE79" s="793"/>
    </row>
    <row r="80" spans="30:31" x14ac:dyDescent="0.25">
      <c r="AD80" s="793"/>
      <c r="AE80" s="793"/>
    </row>
    <row r="81" spans="30:31" x14ac:dyDescent="0.25">
      <c r="AD81" s="793"/>
      <c r="AE81" s="793"/>
    </row>
    <row r="82" spans="30:31" x14ac:dyDescent="0.25">
      <c r="AD82" s="793"/>
      <c r="AE82" s="793"/>
    </row>
    <row r="83" spans="30:31" x14ac:dyDescent="0.25">
      <c r="AD83" s="793"/>
      <c r="AE83" s="793"/>
    </row>
    <row r="84" spans="30:31" x14ac:dyDescent="0.25">
      <c r="AD84" s="793"/>
      <c r="AE84" s="793"/>
    </row>
    <row r="85" spans="30:31" x14ac:dyDescent="0.25">
      <c r="AD85" s="793"/>
      <c r="AE85" s="793"/>
    </row>
    <row r="86" spans="30:31" x14ac:dyDescent="0.25">
      <c r="AD86" s="793"/>
      <c r="AE86" s="793"/>
    </row>
    <row r="87" spans="30:31" x14ac:dyDescent="0.25">
      <c r="AD87" s="793"/>
      <c r="AE87" s="793"/>
    </row>
    <row r="88" spans="30:31" x14ac:dyDescent="0.25">
      <c r="AD88" s="793"/>
      <c r="AE88" s="793"/>
    </row>
    <row r="89" spans="30:31" x14ac:dyDescent="0.25">
      <c r="AD89" s="793"/>
      <c r="AE89" s="793"/>
    </row>
    <row r="90" spans="30:31" x14ac:dyDescent="0.25">
      <c r="AD90" s="793"/>
      <c r="AE90" s="793"/>
    </row>
    <row r="91" spans="30:31" x14ac:dyDescent="0.25">
      <c r="AD91" s="793"/>
      <c r="AE91" s="793"/>
    </row>
    <row r="92" spans="30:31" x14ac:dyDescent="0.25">
      <c r="AD92" s="793"/>
      <c r="AE92" s="793"/>
    </row>
    <row r="93" spans="30:31" x14ac:dyDescent="0.25">
      <c r="AD93" s="793"/>
      <c r="AE93" s="793"/>
    </row>
    <row r="94" spans="30:31" x14ac:dyDescent="0.25">
      <c r="AD94" s="793"/>
      <c r="AE94" s="793"/>
    </row>
    <row r="95" spans="30:31" x14ac:dyDescent="0.25">
      <c r="AD95" s="793"/>
      <c r="AE95" s="793"/>
    </row>
    <row r="96" spans="30:31" x14ac:dyDescent="0.25">
      <c r="AD96" s="793"/>
      <c r="AE96" s="793"/>
    </row>
    <row r="97" spans="30:31" x14ac:dyDescent="0.25">
      <c r="AD97" s="793"/>
      <c r="AE97" s="793"/>
    </row>
    <row r="98" spans="30:31" x14ac:dyDescent="0.25">
      <c r="AD98" s="793"/>
      <c r="AE98" s="793"/>
    </row>
    <row r="99" spans="30:31" x14ac:dyDescent="0.25">
      <c r="AD99" s="793"/>
      <c r="AE99" s="793"/>
    </row>
    <row r="100" spans="30:31" x14ac:dyDescent="0.25">
      <c r="AD100" s="793"/>
      <c r="AE100" s="793"/>
    </row>
  </sheetData>
  <autoFilter ref="A1:AH100" xr:uid="{00000000-0009-0000-0000-000007000000}">
    <sortState xmlns:xlrd2="http://schemas.microsoft.com/office/spreadsheetml/2017/richdata2" ref="A17:AH17">
      <sortCondition ref="D1:D100"/>
    </sortState>
  </autoFilter>
  <phoneticPr fontId="59" type="noConversion"/>
  <dataValidations count="1">
    <dataValidation type="textLength" allowBlank="1" showInputMessage="1" error="Escriba un texto  Maximo 390 Caracteres" promptTitle="Cualquier contenido Maximo 390 Caracteres" prompt=" Registre DE MANERA BREVE el objeto del contrato. (MÁX. 390 CARACTERES)" sqref="E15" xr:uid="{00000000-0002-0000-0700-000000000000}">
      <formula1>0</formula1>
      <formula2>390</formula2>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84" activePane="bottomRight" state="frozen"/>
      <selection pane="topRight" activeCell="F1" sqref="F1"/>
      <selection pane="bottomLeft" activeCell="A2" sqref="A2"/>
      <selection pane="bottomRight" activeCell="A85" sqref="A85"/>
    </sheetView>
  </sheetViews>
  <sheetFormatPr baseColWidth="10" defaultColWidth="11.42578125" defaultRowHeight="16.5" x14ac:dyDescent="0.3"/>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x14ac:dyDescent="0.3">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x14ac:dyDescent="0.3">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x14ac:dyDescent="0.3">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x14ac:dyDescent="0.3">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x14ac:dyDescent="0.3">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x14ac:dyDescent="0.3">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x14ac:dyDescent="0.3">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x14ac:dyDescent="0.3">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x14ac:dyDescent="0.3">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x14ac:dyDescent="0.3">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x14ac:dyDescent="0.3">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x14ac:dyDescent="0.3">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x14ac:dyDescent="0.3">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x14ac:dyDescent="0.3">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x14ac:dyDescent="0.3">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x14ac:dyDescent="0.3">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x14ac:dyDescent="0.3">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x14ac:dyDescent="0.3">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x14ac:dyDescent="0.3">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x14ac:dyDescent="0.3">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x14ac:dyDescent="0.3">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x14ac:dyDescent="0.3">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x14ac:dyDescent="0.3">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x14ac:dyDescent="0.3">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x14ac:dyDescent="0.3">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x14ac:dyDescent="0.3">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x14ac:dyDescent="0.3">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x14ac:dyDescent="0.3">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x14ac:dyDescent="0.3">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x14ac:dyDescent="0.3">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x14ac:dyDescent="0.3">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x14ac:dyDescent="0.3">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x14ac:dyDescent="0.3">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x14ac:dyDescent="0.3">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x14ac:dyDescent="0.3">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x14ac:dyDescent="0.3">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x14ac:dyDescent="0.3">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x14ac:dyDescent="0.3">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x14ac:dyDescent="0.3">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x14ac:dyDescent="0.3">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x14ac:dyDescent="0.3">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x14ac:dyDescent="0.3">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x14ac:dyDescent="0.3">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x14ac:dyDescent="0.3">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x14ac:dyDescent="0.3">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x14ac:dyDescent="0.3">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x14ac:dyDescent="0.3">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x14ac:dyDescent="0.3">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x14ac:dyDescent="0.3">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x14ac:dyDescent="0.3">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x14ac:dyDescent="0.3">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x14ac:dyDescent="0.3">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x14ac:dyDescent="0.3">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x14ac:dyDescent="0.3">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x14ac:dyDescent="0.3">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x14ac:dyDescent="0.3">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x14ac:dyDescent="0.3">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x14ac:dyDescent="0.3">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x14ac:dyDescent="0.3">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x14ac:dyDescent="0.3">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x14ac:dyDescent="0.3">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x14ac:dyDescent="0.3">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x14ac:dyDescent="0.3">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x14ac:dyDescent="0.3">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x14ac:dyDescent="0.3">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x14ac:dyDescent="0.3">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x14ac:dyDescent="0.3">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x14ac:dyDescent="0.3">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6"/>
    </row>
    <row r="69" spans="1:22" ht="148.5" x14ac:dyDescent="0.3">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x14ac:dyDescent="0.3">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x14ac:dyDescent="0.3">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x14ac:dyDescent="0.3">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x14ac:dyDescent="0.3">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x14ac:dyDescent="0.3">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x14ac:dyDescent="0.3">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x14ac:dyDescent="0.3">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x14ac:dyDescent="0.3">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x14ac:dyDescent="0.3">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x14ac:dyDescent="0.3">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x14ac:dyDescent="0.3">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x14ac:dyDescent="0.3">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x14ac:dyDescent="0.3">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x14ac:dyDescent="0.3">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x14ac:dyDescent="0.3">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x14ac:dyDescent="0.3">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194"/>
      <c r="U85" s="194"/>
      <c r="V85" s="195"/>
      <c r="W85" s="194"/>
      <c r="X85" s="194"/>
      <c r="Y85" s="194"/>
      <c r="Z85" s="195"/>
      <c r="AA85" s="194"/>
      <c r="AB85" s="194"/>
      <c r="AC85" s="194"/>
      <c r="AD85" s="195"/>
      <c r="AE85" s="194"/>
      <c r="AF85" s="194"/>
      <c r="AG85" s="194"/>
      <c r="AH85" s="195"/>
      <c r="AI85" s="194"/>
      <c r="AJ85" s="194"/>
      <c r="AK85" s="194"/>
      <c r="AL85" s="195"/>
      <c r="AM85" s="194"/>
      <c r="AN85" s="194"/>
      <c r="AO85" s="194"/>
      <c r="AP85" s="195"/>
      <c r="AQ85" s="194"/>
      <c r="AR85" s="194"/>
      <c r="AS85" s="194"/>
      <c r="AT85" s="195"/>
      <c r="AU85" s="194"/>
      <c r="AV85" s="194"/>
      <c r="AW85" s="194"/>
      <c r="AX85" s="195"/>
      <c r="AY85" s="194"/>
      <c r="AZ85" s="194"/>
      <c r="BA85" s="194"/>
      <c r="BB85" s="195"/>
      <c r="BC85" s="194"/>
      <c r="BD85" s="194"/>
      <c r="BE85" s="194"/>
      <c r="BF85" s="195"/>
      <c r="BG85" s="194"/>
      <c r="BH85" s="194"/>
      <c r="BI85" s="194"/>
      <c r="BJ85" s="195"/>
      <c r="BK85" s="194"/>
      <c r="BL85" s="194"/>
      <c r="BM85" s="194"/>
      <c r="BN85" s="195"/>
      <c r="BO85" s="194"/>
      <c r="BP85" s="194"/>
      <c r="BQ85" s="194"/>
      <c r="BR85" s="195"/>
      <c r="BS85" s="194"/>
      <c r="BT85" s="194"/>
      <c r="BU85" s="194"/>
      <c r="BV85" s="195"/>
      <c r="BW85" s="194"/>
      <c r="BX85" s="194"/>
      <c r="BY85" s="194"/>
      <c r="BZ85" s="195"/>
      <c r="CA85" s="194"/>
      <c r="CB85" s="194"/>
      <c r="CC85" s="194"/>
      <c r="CD85" s="195"/>
      <c r="CE85" s="194"/>
      <c r="CF85" s="194"/>
      <c r="CG85" s="194"/>
      <c r="CH85" s="195"/>
      <c r="CI85" s="194"/>
      <c r="CJ85" s="194"/>
      <c r="CK85" s="194"/>
      <c r="CL85" s="195"/>
      <c r="CM85" s="194"/>
      <c r="CN85" s="194"/>
      <c r="CO85" s="194"/>
      <c r="CP85" s="195"/>
      <c r="CQ85" s="194"/>
      <c r="CR85" s="194"/>
      <c r="CS85" s="194"/>
      <c r="CT85" s="195"/>
      <c r="CU85" s="194"/>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x14ac:dyDescent="0.3">
      <c r="A86" s="196">
        <v>61</v>
      </c>
      <c r="B86" s="197" t="s">
        <v>68</v>
      </c>
      <c r="C86" s="196" t="s">
        <v>274</v>
      </c>
      <c r="D86" s="196" t="s">
        <v>498</v>
      </c>
      <c r="E86" s="198" t="s">
        <v>499</v>
      </c>
      <c r="F86" s="199" t="s">
        <v>500</v>
      </c>
      <c r="G86" s="200">
        <v>156514000</v>
      </c>
      <c r="H86" s="201" t="s">
        <v>420</v>
      </c>
      <c r="I86" s="202">
        <v>41612</v>
      </c>
      <c r="J86" s="202">
        <v>41619</v>
      </c>
      <c r="K86" s="202"/>
      <c r="L86" s="202">
        <v>41639</v>
      </c>
      <c r="M86" s="196" t="s">
        <v>501</v>
      </c>
      <c r="N86" s="199">
        <v>17213</v>
      </c>
      <c r="O86" s="202">
        <v>41571</v>
      </c>
      <c r="P86" s="199">
        <v>79413</v>
      </c>
      <c r="Q86" s="202">
        <v>41617</v>
      </c>
      <c r="R86" s="202">
        <v>41666</v>
      </c>
      <c r="S86" s="196" t="s">
        <v>213</v>
      </c>
    </row>
    <row r="87" spans="1:1022 1026:2046 2050:3070 3074:4094 4098:5118 5122:6142 6146:7166 7170:8190 8194:9214 9218:10238 10242:11262 11266:12286 12290:13310 13314:14334 14338:15358 15362:16382" ht="82.5" x14ac:dyDescent="0.3">
      <c r="A87" s="196">
        <v>62</v>
      </c>
      <c r="B87" s="197" t="s">
        <v>203</v>
      </c>
      <c r="C87" s="196" t="s">
        <v>18</v>
      </c>
      <c r="D87" s="196" t="s">
        <v>502</v>
      </c>
      <c r="E87" s="198" t="s">
        <v>503</v>
      </c>
      <c r="F87" s="199" t="s">
        <v>504</v>
      </c>
      <c r="G87" s="200">
        <v>16005400</v>
      </c>
      <c r="H87" s="201" t="s">
        <v>505</v>
      </c>
      <c r="I87" s="202">
        <v>41614</v>
      </c>
      <c r="J87" s="202">
        <v>41628</v>
      </c>
      <c r="K87" s="202"/>
      <c r="L87" s="202">
        <v>41628</v>
      </c>
      <c r="M87" s="199" t="s">
        <v>22</v>
      </c>
      <c r="N87" s="199">
        <v>18313</v>
      </c>
      <c r="O87" s="202">
        <v>41596</v>
      </c>
      <c r="P87" s="199">
        <v>79813</v>
      </c>
      <c r="Q87" s="202">
        <v>41619</v>
      </c>
      <c r="R87" s="202">
        <v>41666</v>
      </c>
      <c r="S87" s="196" t="s">
        <v>265</v>
      </c>
    </row>
    <row r="88" spans="1:1022 1026:2046 2050:3070 3074:4094 4098:5118 5122:6142 6146:7166 7170:8190 8194:9214 9218:10238 10242:11262 11266:12286 12290:13310 13314:14334 14338:15358 15362:16382" ht="148.5" x14ac:dyDescent="0.3">
      <c r="A88" s="196">
        <v>63</v>
      </c>
      <c r="B88" s="197" t="s">
        <v>203</v>
      </c>
      <c r="C88" s="196" t="s">
        <v>69</v>
      </c>
      <c r="D88" s="196" t="s">
        <v>506</v>
      </c>
      <c r="E88" s="198" t="s">
        <v>270</v>
      </c>
      <c r="F88" s="199" t="s">
        <v>271</v>
      </c>
      <c r="G88" s="200">
        <v>16500000</v>
      </c>
      <c r="H88" s="201" t="s">
        <v>420</v>
      </c>
      <c r="I88" s="202">
        <v>41617</v>
      </c>
      <c r="J88" s="202">
        <v>41618</v>
      </c>
      <c r="K88" s="202"/>
      <c r="L88" s="202">
        <v>41639</v>
      </c>
      <c r="M88" s="196" t="s">
        <v>507</v>
      </c>
      <c r="N88" s="199">
        <v>18813</v>
      </c>
      <c r="O88" s="202">
        <v>41599</v>
      </c>
      <c r="P88" s="199">
        <v>79613</v>
      </c>
      <c r="Q88" s="202">
        <v>41618</v>
      </c>
      <c r="R88" s="202">
        <v>41617</v>
      </c>
      <c r="S88" s="196" t="s">
        <v>265</v>
      </c>
    </row>
    <row r="89" spans="1:1022 1026:2046 2050:3070 3074:4094 4098:5118 5122:6142 6146:7166 7170:8190 8194:9214 9218:10238 10242:11262 11266:12286 12290:13310 13314:14334 14338:15358 15362:16382" ht="165" x14ac:dyDescent="0.3">
      <c r="A89" s="196" t="s">
        <v>508</v>
      </c>
      <c r="B89" s="197" t="s">
        <v>203</v>
      </c>
      <c r="C89" s="196" t="s">
        <v>69</v>
      </c>
      <c r="D89" s="196" t="s">
        <v>506</v>
      </c>
      <c r="E89" s="198" t="s">
        <v>270</v>
      </c>
      <c r="F89" s="199" t="s">
        <v>271</v>
      </c>
      <c r="G89" s="200">
        <v>0</v>
      </c>
      <c r="H89" s="201" t="s">
        <v>468</v>
      </c>
      <c r="I89" s="202">
        <v>41632</v>
      </c>
      <c r="J89" s="210">
        <v>41640</v>
      </c>
      <c r="K89" s="210"/>
      <c r="L89" s="202">
        <v>41698</v>
      </c>
      <c r="M89" s="196" t="s">
        <v>509</v>
      </c>
      <c r="N89" s="199" t="s">
        <v>22</v>
      </c>
      <c r="O89" s="202" t="s">
        <v>22</v>
      </c>
      <c r="P89" s="199" t="s">
        <v>22</v>
      </c>
      <c r="Q89" s="202" t="s">
        <v>22</v>
      </c>
      <c r="R89" s="202">
        <v>41301</v>
      </c>
      <c r="S89" s="196" t="s">
        <v>265</v>
      </c>
    </row>
    <row r="90" spans="1:1022 1026:2046 2050:3070 3074:4094 4098:5118 5122:6142 6146:7166 7170:8190 8194:9214 9218:10238 10242:11262 11266:12286 12290:13310 13314:14334 14338:15358 15362:16382" ht="148.5" x14ac:dyDescent="0.3">
      <c r="A90" s="196">
        <v>64</v>
      </c>
      <c r="B90" s="197" t="s">
        <v>68</v>
      </c>
      <c r="C90" s="196" t="s">
        <v>69</v>
      </c>
      <c r="D90" s="196" t="s">
        <v>510</v>
      </c>
      <c r="E90" s="198" t="s">
        <v>511</v>
      </c>
      <c r="F90" s="199">
        <v>80243695</v>
      </c>
      <c r="G90" s="200">
        <v>6215280</v>
      </c>
      <c r="H90" s="201" t="s">
        <v>420</v>
      </c>
      <c r="I90" s="202">
        <v>41624</v>
      </c>
      <c r="J90" s="212">
        <v>41626</v>
      </c>
      <c r="K90" s="212"/>
      <c r="L90" s="202">
        <v>41639</v>
      </c>
      <c r="M90" s="196" t="s">
        <v>512</v>
      </c>
      <c r="N90" s="199">
        <v>18913</v>
      </c>
      <c r="O90" s="202">
        <v>41605</v>
      </c>
      <c r="P90" s="199">
        <v>83213</v>
      </c>
      <c r="Q90" s="202">
        <v>41626</v>
      </c>
      <c r="R90" s="202">
        <v>41624</v>
      </c>
      <c r="S90" s="196" t="s">
        <v>265</v>
      </c>
    </row>
    <row r="91" spans="1:1022 1026:2046 2050:3070 3074:4094 4098:5118 5122:6142 6146:7166 7170:8190 8194:9214 9218:10238 10242:11262 11266:12286 12290:13310 13314:14334 14338:15358 15362:16382" ht="181.5" x14ac:dyDescent="0.3">
      <c r="A91" s="196">
        <v>65</v>
      </c>
      <c r="B91" s="197" t="s">
        <v>68</v>
      </c>
      <c r="C91" s="196" t="s">
        <v>18</v>
      </c>
      <c r="D91" s="196" t="s">
        <v>513</v>
      </c>
      <c r="E91" s="198" t="s">
        <v>194</v>
      </c>
      <c r="F91" s="199" t="s">
        <v>195</v>
      </c>
      <c r="G91" s="200">
        <v>31689879</v>
      </c>
      <c r="H91" s="201" t="s">
        <v>420</v>
      </c>
      <c r="I91" s="202">
        <v>41628</v>
      </c>
      <c r="J91" s="212">
        <v>41631</v>
      </c>
      <c r="K91" s="212"/>
      <c r="L91" s="202">
        <v>41639</v>
      </c>
      <c r="M91" s="196" t="s">
        <v>514</v>
      </c>
      <c r="N91" s="199">
        <v>18413</v>
      </c>
      <c r="O91" s="202">
        <v>41597</v>
      </c>
      <c r="P91" s="199">
        <v>83413</v>
      </c>
      <c r="Q91" s="202">
        <v>41631</v>
      </c>
      <c r="R91" s="202">
        <v>41667</v>
      </c>
      <c r="S91" s="196" t="s">
        <v>213</v>
      </c>
    </row>
    <row r="92" spans="1:1022 1026:2046 2050:3070 3074:4094 4098:5118 5122:6142 6146:7166 7170:8190 8194:9214 9218:10238 10242:11262 11266:12286 12290:13310 13314:14334 14338:15358 15362:16382" ht="181.5" x14ac:dyDescent="0.3">
      <c r="A92" s="196">
        <v>66</v>
      </c>
      <c r="B92" s="197" t="s">
        <v>68</v>
      </c>
      <c r="C92" s="196" t="s">
        <v>18</v>
      </c>
      <c r="D92" s="196" t="s">
        <v>515</v>
      </c>
      <c r="E92" s="198" t="s">
        <v>516</v>
      </c>
      <c r="F92" s="199" t="s">
        <v>517</v>
      </c>
      <c r="G92" s="200">
        <v>649669600</v>
      </c>
      <c r="H92" s="201" t="s">
        <v>420</v>
      </c>
      <c r="I92" s="202">
        <v>41628</v>
      </c>
      <c r="J92" s="202">
        <v>41631</v>
      </c>
      <c r="K92" s="202"/>
      <c r="L92" s="202">
        <v>41639</v>
      </c>
      <c r="M92" s="196" t="s">
        <v>518</v>
      </c>
      <c r="N92" s="199">
        <v>19713</v>
      </c>
      <c r="O92" s="202">
        <v>41626</v>
      </c>
      <c r="P92" s="199">
        <v>83313</v>
      </c>
      <c r="Q92" s="202">
        <v>41631</v>
      </c>
      <c r="R92" s="202">
        <v>41667</v>
      </c>
      <c r="S92" s="196" t="s">
        <v>213</v>
      </c>
    </row>
    <row r="93" spans="1:1022 1026:2046 2050:3070 3074:4094 4098:5118 5122:6142 6146:7166 7170:8190 8194:9214 9218:10238 10242:11262 11266:12286 12290:13310 13314:14334 14338:15358 15362:16382" ht="115.5" x14ac:dyDescent="0.3">
      <c r="A93" s="196">
        <v>67</v>
      </c>
      <c r="B93" s="197" t="s">
        <v>125</v>
      </c>
      <c r="C93" s="196" t="s">
        <v>18</v>
      </c>
      <c r="D93" s="196" t="s">
        <v>198</v>
      </c>
      <c r="E93" s="198" t="s">
        <v>199</v>
      </c>
      <c r="F93" s="199" t="s">
        <v>200</v>
      </c>
      <c r="G93" s="200">
        <v>60408333</v>
      </c>
      <c r="H93" s="201" t="s">
        <v>519</v>
      </c>
      <c r="I93" s="202">
        <v>41631</v>
      </c>
      <c r="J93" s="202">
        <v>41634</v>
      </c>
      <c r="K93" s="202"/>
      <c r="L93" s="202">
        <v>41851</v>
      </c>
      <c r="M93" s="211" t="s">
        <v>22</v>
      </c>
      <c r="N93" s="199">
        <v>19813</v>
      </c>
      <c r="O93" s="202">
        <v>41628</v>
      </c>
      <c r="P93" s="199">
        <v>83613</v>
      </c>
      <c r="Q93" s="202">
        <v>41632</v>
      </c>
      <c r="R93" s="202">
        <v>41667</v>
      </c>
      <c r="S93" s="196" t="s">
        <v>280</v>
      </c>
    </row>
    <row r="94" spans="1:1022 1026:2046 2050:3070 3074:4094 4098:5118 5122:6142 6146:7166 7170:8190 8194:9214 9218:10238 10242:11262 11266:12286 12290:13310 13314:14334 14338:15358 15362:16382" x14ac:dyDescent="0.3">
      <c r="G94" s="209">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F36" activePane="bottomRight" state="frozen"/>
      <selection pane="topRight" activeCell="F1" sqref="F1"/>
      <selection pane="bottomLeft" activeCell="A2" sqref="A2"/>
      <selection pane="bottomRight" activeCell="C38" sqref="C38"/>
    </sheetView>
  </sheetViews>
  <sheetFormatPr baseColWidth="10" defaultColWidth="11.42578125" defaultRowHeight="13.5" x14ac:dyDescent="0.25"/>
  <cols>
    <col min="1" max="1" width="4.7109375" style="218" bestFit="1" customWidth="1"/>
    <col min="2" max="2" width="12.42578125" style="218" customWidth="1"/>
    <col min="3" max="3" width="16.5703125" style="218" customWidth="1"/>
    <col min="4" max="4" width="53.5703125" style="218" customWidth="1"/>
    <col min="5" max="5" width="20.5703125" style="218" customWidth="1"/>
    <col min="6" max="6" width="13.85546875" style="218" bestFit="1" customWidth="1"/>
    <col min="7" max="7" width="7" style="218" bestFit="1" customWidth="1"/>
    <col min="8" max="8" width="5.85546875" style="218" customWidth="1"/>
    <col min="9" max="9" width="9.5703125" style="218" bestFit="1" customWidth="1"/>
    <col min="10" max="10" width="20.85546875" style="218" bestFit="1" customWidth="1"/>
    <col min="11" max="11" width="9.7109375" style="218" customWidth="1"/>
    <col min="12" max="12" width="14.140625" style="218" customWidth="1"/>
    <col min="13" max="13" width="11.5703125" style="218" customWidth="1"/>
    <col min="14" max="14" width="12.85546875" style="218" customWidth="1"/>
    <col min="15" max="15" width="9.28515625" style="218" customWidth="1"/>
    <col min="16" max="16" width="9.85546875" style="218" customWidth="1"/>
    <col min="17" max="19" width="10.7109375" style="218" customWidth="1"/>
    <col min="20" max="20" width="10.7109375" style="218" bestFit="1" customWidth="1"/>
    <col min="21" max="21" width="9.85546875" style="218" customWidth="1"/>
    <col min="22" max="22" width="13.28515625" style="218" customWidth="1"/>
    <col min="23" max="16384" width="11.42578125" style="218"/>
  </cols>
  <sheetData>
    <row r="1" spans="1:23" ht="27" x14ac:dyDescent="0.25">
      <c r="A1" s="213" t="s">
        <v>520</v>
      </c>
      <c r="B1" s="214" t="s">
        <v>1</v>
      </c>
      <c r="C1" s="214" t="s">
        <v>2</v>
      </c>
      <c r="D1" s="215" t="s">
        <v>3</v>
      </c>
      <c r="E1" s="215" t="s">
        <v>4</v>
      </c>
      <c r="F1" s="216" t="s">
        <v>5</v>
      </c>
      <c r="G1" s="216" t="s">
        <v>521</v>
      </c>
      <c r="H1" s="216" t="s">
        <v>522</v>
      </c>
      <c r="I1" s="216" t="s">
        <v>523</v>
      </c>
      <c r="J1" s="217" t="s">
        <v>6</v>
      </c>
      <c r="K1" s="215" t="s">
        <v>7</v>
      </c>
      <c r="L1" s="215" t="s">
        <v>8</v>
      </c>
      <c r="M1" s="215" t="s">
        <v>9</v>
      </c>
      <c r="N1" s="215" t="s">
        <v>10</v>
      </c>
      <c r="O1" s="215" t="s">
        <v>11</v>
      </c>
      <c r="P1" s="215" t="s">
        <v>12</v>
      </c>
      <c r="Q1" s="215" t="s">
        <v>13</v>
      </c>
      <c r="R1" s="215" t="s">
        <v>524</v>
      </c>
      <c r="S1" s="215" t="s">
        <v>525</v>
      </c>
      <c r="T1" s="215" t="s">
        <v>14</v>
      </c>
      <c r="U1" s="215" t="s">
        <v>15</v>
      </c>
      <c r="V1" s="215" t="s">
        <v>16</v>
      </c>
      <c r="W1" s="214" t="s">
        <v>197</v>
      </c>
    </row>
    <row r="2" spans="1:23" ht="94.5" x14ac:dyDescent="0.25">
      <c r="A2" s="219">
        <v>1</v>
      </c>
      <c r="B2" s="220" t="s">
        <v>203</v>
      </c>
      <c r="C2" s="221" t="s">
        <v>18</v>
      </c>
      <c r="D2" s="221" t="s">
        <v>526</v>
      </c>
      <c r="E2" s="222" t="s">
        <v>394</v>
      </c>
      <c r="F2" s="223">
        <v>52890247</v>
      </c>
      <c r="G2" s="223"/>
      <c r="H2" s="222" t="s">
        <v>527</v>
      </c>
      <c r="I2" s="223">
        <v>6401495</v>
      </c>
      <c r="J2" s="224">
        <v>20290801</v>
      </c>
      <c r="K2" s="221" t="s">
        <v>528</v>
      </c>
      <c r="L2" s="225">
        <v>41652</v>
      </c>
      <c r="M2" s="226">
        <v>41653</v>
      </c>
      <c r="N2" s="225">
        <v>42004</v>
      </c>
      <c r="O2" s="223" t="s">
        <v>22</v>
      </c>
      <c r="P2" s="223">
        <v>1614</v>
      </c>
      <c r="Q2" s="225">
        <v>41652</v>
      </c>
      <c r="R2" s="225" t="s">
        <v>529</v>
      </c>
      <c r="S2" s="267" t="s">
        <v>530</v>
      </c>
      <c r="T2" s="223">
        <v>1414</v>
      </c>
      <c r="U2" s="225">
        <v>41653</v>
      </c>
      <c r="V2" s="225">
        <v>41668</v>
      </c>
      <c r="W2" s="221" t="s">
        <v>280</v>
      </c>
    </row>
    <row r="3" spans="1:23" ht="75" customHeight="1" x14ac:dyDescent="0.25">
      <c r="A3" s="221">
        <v>2</v>
      </c>
      <c r="B3" s="220" t="s">
        <v>203</v>
      </c>
      <c r="C3" s="221" t="s">
        <v>18</v>
      </c>
      <c r="D3" s="221" t="s">
        <v>531</v>
      </c>
      <c r="E3" s="222" t="s">
        <v>333</v>
      </c>
      <c r="F3" s="223">
        <v>31912487</v>
      </c>
      <c r="G3" s="223"/>
      <c r="H3" s="222" t="s">
        <v>532</v>
      </c>
      <c r="I3" s="223">
        <v>4639433</v>
      </c>
      <c r="J3" s="224">
        <v>14190048</v>
      </c>
      <c r="K3" s="221" t="s">
        <v>528</v>
      </c>
      <c r="L3" s="225">
        <v>41652</v>
      </c>
      <c r="M3" s="226">
        <v>41653</v>
      </c>
      <c r="N3" s="225">
        <v>42004</v>
      </c>
      <c r="O3" s="223" t="s">
        <v>22</v>
      </c>
      <c r="P3" s="228">
        <v>1514</v>
      </c>
      <c r="Q3" s="225">
        <v>41652</v>
      </c>
      <c r="R3" s="225" t="s">
        <v>529</v>
      </c>
      <c r="S3" s="267" t="s">
        <v>530</v>
      </c>
      <c r="T3" s="228">
        <v>1514</v>
      </c>
      <c r="U3" s="225">
        <v>41653</v>
      </c>
      <c r="V3" s="225">
        <v>41668</v>
      </c>
      <c r="W3" s="221" t="s">
        <v>280</v>
      </c>
    </row>
    <row r="4" spans="1:23" ht="71.25" customHeight="1" x14ac:dyDescent="0.25">
      <c r="A4" s="221">
        <v>3</v>
      </c>
      <c r="B4" s="220" t="s">
        <v>203</v>
      </c>
      <c r="C4" s="221" t="s">
        <v>18</v>
      </c>
      <c r="D4" s="221" t="s">
        <v>531</v>
      </c>
      <c r="E4" s="222" t="s">
        <v>330</v>
      </c>
      <c r="F4" s="223">
        <v>79334237</v>
      </c>
      <c r="G4" s="223"/>
      <c r="H4" s="222" t="s">
        <v>533</v>
      </c>
      <c r="I4" s="223">
        <v>4624869</v>
      </c>
      <c r="J4" s="224">
        <v>14190048</v>
      </c>
      <c r="K4" s="221" t="s">
        <v>528</v>
      </c>
      <c r="L4" s="225">
        <v>41652</v>
      </c>
      <c r="M4" s="226">
        <v>41653</v>
      </c>
      <c r="N4" s="225">
        <v>42004</v>
      </c>
      <c r="O4" s="223" t="s">
        <v>22</v>
      </c>
      <c r="P4" s="223">
        <v>1414</v>
      </c>
      <c r="Q4" s="225">
        <v>41652</v>
      </c>
      <c r="R4" s="225" t="s">
        <v>529</v>
      </c>
      <c r="S4" s="267" t="s">
        <v>530</v>
      </c>
      <c r="T4" s="223">
        <v>1614</v>
      </c>
      <c r="U4" s="225">
        <v>41653</v>
      </c>
      <c r="V4" s="225">
        <v>41668</v>
      </c>
      <c r="W4" s="221" t="s">
        <v>280</v>
      </c>
    </row>
    <row r="5" spans="1:23" ht="66" customHeight="1" x14ac:dyDescent="0.25">
      <c r="A5" s="221">
        <v>4</v>
      </c>
      <c r="B5" s="220" t="s">
        <v>203</v>
      </c>
      <c r="C5" s="221" t="s">
        <v>18</v>
      </c>
      <c r="D5" s="221" t="s">
        <v>531</v>
      </c>
      <c r="E5" s="222" t="s">
        <v>335</v>
      </c>
      <c r="F5" s="223">
        <v>79247629</v>
      </c>
      <c r="G5" s="223"/>
      <c r="H5" s="222" t="s">
        <v>534</v>
      </c>
      <c r="I5" s="223">
        <v>3202700258</v>
      </c>
      <c r="J5" s="224">
        <v>14190048</v>
      </c>
      <c r="K5" s="221" t="s">
        <v>528</v>
      </c>
      <c r="L5" s="225">
        <v>41652</v>
      </c>
      <c r="M5" s="226">
        <v>41653</v>
      </c>
      <c r="N5" s="225">
        <v>42004</v>
      </c>
      <c r="O5" s="223" t="s">
        <v>22</v>
      </c>
      <c r="P5" s="223">
        <v>1214</v>
      </c>
      <c r="Q5" s="225">
        <v>41652</v>
      </c>
      <c r="R5" s="225" t="s">
        <v>529</v>
      </c>
      <c r="S5" s="267" t="s">
        <v>530</v>
      </c>
      <c r="T5" s="223">
        <v>1714</v>
      </c>
      <c r="U5" s="225">
        <v>41653</v>
      </c>
      <c r="V5" s="225">
        <v>41668</v>
      </c>
      <c r="W5" s="221" t="s">
        <v>280</v>
      </c>
    </row>
    <row r="6" spans="1:23" ht="67.5" x14ac:dyDescent="0.25">
      <c r="A6" s="221">
        <v>5</v>
      </c>
      <c r="B6" s="220" t="s">
        <v>203</v>
      </c>
      <c r="C6" s="221" t="s">
        <v>18</v>
      </c>
      <c r="D6" s="221" t="s">
        <v>535</v>
      </c>
      <c r="E6" s="222" t="s">
        <v>368</v>
      </c>
      <c r="F6" s="223">
        <v>1016034814</v>
      </c>
      <c r="G6" s="223"/>
      <c r="H6" s="222" t="s">
        <v>536</v>
      </c>
      <c r="I6" s="223">
        <v>3154081111</v>
      </c>
      <c r="J6" s="224">
        <v>23135666</v>
      </c>
      <c r="K6" s="221" t="s">
        <v>528</v>
      </c>
      <c r="L6" s="225">
        <v>41652</v>
      </c>
      <c r="M6" s="226">
        <v>41653</v>
      </c>
      <c r="N6" s="225">
        <v>42004</v>
      </c>
      <c r="O6" s="223" t="s">
        <v>22</v>
      </c>
      <c r="P6" s="223">
        <v>1314</v>
      </c>
      <c r="Q6" s="225">
        <v>41652</v>
      </c>
      <c r="R6" s="225" t="s">
        <v>529</v>
      </c>
      <c r="S6" s="267" t="s">
        <v>530</v>
      </c>
      <c r="T6" s="223">
        <v>1814</v>
      </c>
      <c r="U6" s="225">
        <v>41653</v>
      </c>
      <c r="V6" s="225">
        <v>41668</v>
      </c>
      <c r="W6" s="221" t="s">
        <v>233</v>
      </c>
    </row>
    <row r="7" spans="1:23" ht="67.5" customHeight="1" x14ac:dyDescent="0.25">
      <c r="A7" s="221">
        <v>6</v>
      </c>
      <c r="B7" s="220" t="s">
        <v>203</v>
      </c>
      <c r="C7" s="221" t="s">
        <v>18</v>
      </c>
      <c r="D7" s="221" t="s">
        <v>537</v>
      </c>
      <c r="E7" s="222" t="s">
        <v>245</v>
      </c>
      <c r="F7" s="223">
        <v>80084385</v>
      </c>
      <c r="G7" s="223"/>
      <c r="H7" s="222" t="s">
        <v>538</v>
      </c>
      <c r="I7" s="223">
        <v>6433001</v>
      </c>
      <c r="J7" s="224">
        <v>16413153</v>
      </c>
      <c r="K7" s="221" t="s">
        <v>528</v>
      </c>
      <c r="L7" s="225">
        <v>41652</v>
      </c>
      <c r="M7" s="226">
        <v>41653</v>
      </c>
      <c r="N7" s="225">
        <v>42004</v>
      </c>
      <c r="O7" s="223" t="s">
        <v>22</v>
      </c>
      <c r="P7" s="223">
        <v>1714</v>
      </c>
      <c r="Q7" s="225">
        <v>41652</v>
      </c>
      <c r="R7" s="225" t="s">
        <v>529</v>
      </c>
      <c r="S7" s="267" t="s">
        <v>530</v>
      </c>
      <c r="T7" s="223">
        <v>1914</v>
      </c>
      <c r="U7" s="225">
        <v>41653</v>
      </c>
      <c r="V7" s="225">
        <v>41668</v>
      </c>
      <c r="W7" s="221" t="s">
        <v>213</v>
      </c>
    </row>
    <row r="8" spans="1:23" ht="106.5" customHeight="1" x14ac:dyDescent="0.25">
      <c r="A8" s="221">
        <v>7</v>
      </c>
      <c r="B8" s="220" t="s">
        <v>132</v>
      </c>
      <c r="C8" s="221" t="s">
        <v>18</v>
      </c>
      <c r="D8" s="229" t="s">
        <v>539</v>
      </c>
      <c r="E8" s="222" t="s">
        <v>540</v>
      </c>
      <c r="F8" s="223">
        <v>900105860</v>
      </c>
      <c r="G8" s="223">
        <v>4</v>
      </c>
      <c r="H8" s="222" t="s">
        <v>541</v>
      </c>
      <c r="I8" s="223">
        <v>4397070</v>
      </c>
      <c r="J8" s="224">
        <v>77560075</v>
      </c>
      <c r="K8" s="221" t="s">
        <v>528</v>
      </c>
      <c r="L8" s="225">
        <v>41662</v>
      </c>
      <c r="M8" s="226">
        <v>41701</v>
      </c>
      <c r="N8" s="225">
        <v>42004</v>
      </c>
      <c r="O8" s="223" t="s">
        <v>22</v>
      </c>
      <c r="P8" s="223">
        <v>3014</v>
      </c>
      <c r="Q8" s="225">
        <v>41656</v>
      </c>
      <c r="R8" s="225" t="s">
        <v>542</v>
      </c>
      <c r="S8" s="268" t="s">
        <v>543</v>
      </c>
      <c r="T8" s="223">
        <v>3314</v>
      </c>
      <c r="U8" s="225">
        <v>41753</v>
      </c>
      <c r="V8" s="225">
        <v>41668</v>
      </c>
      <c r="W8" s="221" t="s">
        <v>280</v>
      </c>
    </row>
    <row r="9" spans="1:23" ht="106.5" customHeight="1" x14ac:dyDescent="0.25">
      <c r="A9" s="221" t="s">
        <v>544</v>
      </c>
      <c r="B9" s="220" t="s">
        <v>132</v>
      </c>
      <c r="C9" s="221" t="s">
        <v>18</v>
      </c>
      <c r="D9" s="229" t="s">
        <v>539</v>
      </c>
      <c r="E9" s="222" t="s">
        <v>540</v>
      </c>
      <c r="F9" s="223">
        <v>900105860</v>
      </c>
      <c r="G9" s="223">
        <v>4</v>
      </c>
      <c r="H9" s="222" t="s">
        <v>541</v>
      </c>
      <c r="I9" s="223">
        <v>4397070</v>
      </c>
      <c r="J9" s="224">
        <v>0</v>
      </c>
      <c r="K9" s="376">
        <v>42035</v>
      </c>
      <c r="L9" s="225">
        <v>42002</v>
      </c>
      <c r="M9" s="226">
        <v>42005</v>
      </c>
      <c r="N9" s="225">
        <v>42035</v>
      </c>
      <c r="O9" s="223" t="s">
        <v>22</v>
      </c>
      <c r="P9" s="223">
        <v>615</v>
      </c>
      <c r="Q9" s="225">
        <v>42006</v>
      </c>
      <c r="R9" s="225" t="s">
        <v>542</v>
      </c>
      <c r="S9" s="268" t="s">
        <v>543</v>
      </c>
      <c r="T9" s="223">
        <v>914</v>
      </c>
      <c r="U9" s="225">
        <v>42003</v>
      </c>
      <c r="V9" s="227"/>
      <c r="W9" s="221" t="s">
        <v>280</v>
      </c>
    </row>
    <row r="10" spans="1:23" ht="54" x14ac:dyDescent="0.25">
      <c r="A10" s="230">
        <v>8</v>
      </c>
      <c r="B10" s="231" t="s">
        <v>100</v>
      </c>
      <c r="C10" s="230" t="s">
        <v>545</v>
      </c>
      <c r="D10" s="263" t="s">
        <v>546</v>
      </c>
      <c r="E10" s="264" t="s">
        <v>547</v>
      </c>
      <c r="F10" s="232">
        <v>830095213</v>
      </c>
      <c r="G10" s="232">
        <v>0</v>
      </c>
      <c r="H10" s="264" t="s">
        <v>548</v>
      </c>
      <c r="I10" s="232">
        <v>3175150153</v>
      </c>
      <c r="J10" s="233">
        <v>6000000</v>
      </c>
      <c r="K10" s="230" t="s">
        <v>528</v>
      </c>
      <c r="L10" s="234">
        <v>41673</v>
      </c>
      <c r="M10" s="234">
        <v>41681</v>
      </c>
      <c r="N10" s="234">
        <v>42004</v>
      </c>
      <c r="O10" s="232" t="s">
        <v>22</v>
      </c>
      <c r="P10" s="232">
        <v>4414</v>
      </c>
      <c r="Q10" s="234">
        <v>41668</v>
      </c>
      <c r="R10" s="234" t="s">
        <v>549</v>
      </c>
      <c r="S10" s="266" t="s">
        <v>550</v>
      </c>
      <c r="T10" s="232">
        <v>7414</v>
      </c>
      <c r="U10" s="234">
        <v>41674</v>
      </c>
      <c r="V10" s="234">
        <v>41673</v>
      </c>
      <c r="W10" s="230" t="s">
        <v>280</v>
      </c>
    </row>
    <row r="11" spans="1:23" ht="135.75" customHeight="1" x14ac:dyDescent="0.25">
      <c r="A11" s="230">
        <v>9</v>
      </c>
      <c r="B11" s="231" t="s">
        <v>203</v>
      </c>
      <c r="C11" s="230" t="s">
        <v>69</v>
      </c>
      <c r="D11" s="263" t="s">
        <v>551</v>
      </c>
      <c r="E11" s="264" t="s">
        <v>552</v>
      </c>
      <c r="F11" s="232">
        <v>900336372</v>
      </c>
      <c r="G11" s="232">
        <v>2</v>
      </c>
      <c r="H11" s="264" t="s">
        <v>553</v>
      </c>
      <c r="I11" s="232">
        <v>7533411</v>
      </c>
      <c r="J11" s="233">
        <v>13954800</v>
      </c>
      <c r="K11" s="265">
        <v>41782</v>
      </c>
      <c r="L11" s="234">
        <v>41689</v>
      </c>
      <c r="M11" s="234">
        <v>41694</v>
      </c>
      <c r="N11" s="234">
        <v>41782</v>
      </c>
      <c r="O11" s="230" t="s">
        <v>554</v>
      </c>
      <c r="P11" s="232">
        <v>4814</v>
      </c>
      <c r="Q11" s="234">
        <v>41669</v>
      </c>
      <c r="R11" s="234" t="s">
        <v>555</v>
      </c>
      <c r="S11" s="266" t="s">
        <v>556</v>
      </c>
      <c r="T11" s="232">
        <v>10114</v>
      </c>
      <c r="U11" s="234">
        <v>41691</v>
      </c>
      <c r="V11" s="234">
        <v>41689</v>
      </c>
      <c r="W11" s="230" t="s">
        <v>280</v>
      </c>
    </row>
    <row r="12" spans="1:23" ht="135.75" customHeight="1" x14ac:dyDescent="0.25">
      <c r="A12" s="230" t="s">
        <v>557</v>
      </c>
      <c r="B12" s="231" t="s">
        <v>203</v>
      </c>
      <c r="C12" s="230" t="s">
        <v>69</v>
      </c>
      <c r="D12" s="263" t="s">
        <v>551</v>
      </c>
      <c r="E12" s="264" t="s">
        <v>552</v>
      </c>
      <c r="F12" s="232">
        <v>900336372</v>
      </c>
      <c r="G12" s="232">
        <v>2</v>
      </c>
      <c r="H12" s="264" t="s">
        <v>553</v>
      </c>
      <c r="I12" s="232">
        <v>7533411</v>
      </c>
      <c r="J12" s="233">
        <v>6977400</v>
      </c>
      <c r="K12" s="265">
        <v>41820</v>
      </c>
      <c r="L12" s="234">
        <v>41689</v>
      </c>
      <c r="M12" s="234">
        <v>41783</v>
      </c>
      <c r="N12" s="234">
        <v>41820</v>
      </c>
      <c r="O12" s="230" t="s">
        <v>558</v>
      </c>
      <c r="P12" s="232">
        <v>4814</v>
      </c>
      <c r="Q12" s="234">
        <v>41669</v>
      </c>
      <c r="R12" s="234" t="s">
        <v>555</v>
      </c>
      <c r="S12" s="266" t="s">
        <v>556</v>
      </c>
      <c r="T12" s="232">
        <v>10114</v>
      </c>
      <c r="U12" s="234">
        <v>41691</v>
      </c>
      <c r="V12" s="234">
        <v>41876</v>
      </c>
      <c r="W12" s="230" t="s">
        <v>280</v>
      </c>
    </row>
    <row r="13" spans="1:23" ht="135" x14ac:dyDescent="0.25">
      <c r="A13" s="230">
        <v>10</v>
      </c>
      <c r="B13" s="231" t="s">
        <v>203</v>
      </c>
      <c r="C13" s="230" t="s">
        <v>69</v>
      </c>
      <c r="D13" s="263" t="s">
        <v>559</v>
      </c>
      <c r="E13" s="264" t="s">
        <v>560</v>
      </c>
      <c r="F13" s="232">
        <v>830142721</v>
      </c>
      <c r="G13" s="232">
        <v>2</v>
      </c>
      <c r="H13" s="264" t="s">
        <v>561</v>
      </c>
      <c r="I13" s="232">
        <v>7032505</v>
      </c>
      <c r="J13" s="233">
        <v>4167000</v>
      </c>
      <c r="K13" s="230" t="s">
        <v>528</v>
      </c>
      <c r="L13" s="234">
        <v>41690</v>
      </c>
      <c r="M13" s="234">
        <v>41695</v>
      </c>
      <c r="N13" s="234">
        <v>38352</v>
      </c>
      <c r="O13" s="230" t="s">
        <v>562</v>
      </c>
      <c r="P13" s="232">
        <v>4714</v>
      </c>
      <c r="Q13" s="234">
        <v>41669</v>
      </c>
      <c r="R13" s="234" t="s">
        <v>563</v>
      </c>
      <c r="S13" s="266" t="s">
        <v>564</v>
      </c>
      <c r="T13" s="232">
        <v>14614</v>
      </c>
      <c r="U13" s="234">
        <v>41695</v>
      </c>
      <c r="V13" s="234">
        <v>41690</v>
      </c>
      <c r="W13" s="230" t="s">
        <v>265</v>
      </c>
    </row>
    <row r="14" spans="1:23" ht="135" x14ac:dyDescent="0.25">
      <c r="A14" s="230" t="s">
        <v>565</v>
      </c>
      <c r="B14" s="231" t="s">
        <v>203</v>
      </c>
      <c r="C14" s="230" t="s">
        <v>69</v>
      </c>
      <c r="D14" s="263" t="s">
        <v>559</v>
      </c>
      <c r="E14" s="264" t="s">
        <v>560</v>
      </c>
      <c r="F14" s="232">
        <v>830142721</v>
      </c>
      <c r="G14" s="232">
        <v>2</v>
      </c>
      <c r="H14" s="264" t="s">
        <v>561</v>
      </c>
      <c r="I14" s="232">
        <v>7032505</v>
      </c>
      <c r="J14" s="233">
        <v>2016000</v>
      </c>
      <c r="K14" s="230" t="s">
        <v>528</v>
      </c>
      <c r="L14" s="234">
        <v>41828</v>
      </c>
      <c r="M14" s="234">
        <v>41695</v>
      </c>
      <c r="N14" s="234">
        <v>38352</v>
      </c>
      <c r="O14" s="230" t="s">
        <v>566</v>
      </c>
      <c r="P14" s="232">
        <v>11014</v>
      </c>
      <c r="Q14" s="234">
        <v>41816</v>
      </c>
      <c r="R14" s="234" t="s">
        <v>563</v>
      </c>
      <c r="S14" s="266" t="s">
        <v>564</v>
      </c>
      <c r="T14" s="232">
        <v>61514</v>
      </c>
      <c r="U14" s="234">
        <v>41849</v>
      </c>
      <c r="V14" s="234">
        <v>41912</v>
      </c>
      <c r="W14" s="230" t="s">
        <v>265</v>
      </c>
    </row>
    <row r="15" spans="1:23" ht="135" customHeight="1" x14ac:dyDescent="0.25">
      <c r="A15" s="230">
        <v>11</v>
      </c>
      <c r="B15" s="231" t="s">
        <v>203</v>
      </c>
      <c r="C15" s="230" t="s">
        <v>69</v>
      </c>
      <c r="D15" s="263" t="s">
        <v>567</v>
      </c>
      <c r="E15" s="264" t="s">
        <v>568</v>
      </c>
      <c r="F15" s="232">
        <v>800169799</v>
      </c>
      <c r="G15" s="232">
        <v>4</v>
      </c>
      <c r="H15" s="264" t="s">
        <v>569</v>
      </c>
      <c r="I15" s="232">
        <v>8612240</v>
      </c>
      <c r="J15" s="233">
        <v>4802400</v>
      </c>
      <c r="K15" s="230" t="s">
        <v>528</v>
      </c>
      <c r="L15" s="234">
        <v>41690</v>
      </c>
      <c r="M15" s="234">
        <v>41695</v>
      </c>
      <c r="N15" s="234">
        <v>38352</v>
      </c>
      <c r="O15" s="230" t="s">
        <v>570</v>
      </c>
      <c r="P15" s="232">
        <v>4614</v>
      </c>
      <c r="Q15" s="234">
        <v>41669</v>
      </c>
      <c r="R15" s="234" t="s">
        <v>529</v>
      </c>
      <c r="S15" s="266" t="s">
        <v>530</v>
      </c>
      <c r="T15" s="232">
        <v>14714</v>
      </c>
      <c r="U15" s="234">
        <v>41695</v>
      </c>
      <c r="V15" s="234">
        <v>41690</v>
      </c>
      <c r="W15" s="230" t="s">
        <v>265</v>
      </c>
    </row>
    <row r="16" spans="1:23" ht="108" x14ac:dyDescent="0.25">
      <c r="A16" s="250">
        <v>12</v>
      </c>
      <c r="B16" s="251" t="s">
        <v>571</v>
      </c>
      <c r="C16" s="250" t="s">
        <v>69</v>
      </c>
      <c r="D16" s="269" t="s">
        <v>572</v>
      </c>
      <c r="E16" s="252" t="s">
        <v>573</v>
      </c>
      <c r="F16" s="253">
        <v>900254002</v>
      </c>
      <c r="G16" s="253">
        <v>1</v>
      </c>
      <c r="H16" s="252" t="s">
        <v>574</v>
      </c>
      <c r="I16" s="253">
        <v>2861745</v>
      </c>
      <c r="J16" s="254">
        <v>13171266</v>
      </c>
      <c r="K16" s="250" t="s">
        <v>575</v>
      </c>
      <c r="L16" s="255">
        <v>41709</v>
      </c>
      <c r="M16" s="255">
        <v>41715</v>
      </c>
      <c r="N16" s="255">
        <v>41775</v>
      </c>
      <c r="O16" s="250" t="s">
        <v>576</v>
      </c>
      <c r="P16" s="270">
        <v>7314</v>
      </c>
      <c r="Q16" s="255">
        <v>41694</v>
      </c>
      <c r="R16" s="255" t="s">
        <v>577</v>
      </c>
      <c r="S16" s="271" t="s">
        <v>578</v>
      </c>
      <c r="T16" s="253">
        <v>17714</v>
      </c>
      <c r="U16" s="255">
        <v>41715</v>
      </c>
      <c r="V16" s="255">
        <v>41709</v>
      </c>
      <c r="W16" s="250" t="s">
        <v>213</v>
      </c>
    </row>
    <row r="17" spans="1:23" ht="115.5" x14ac:dyDescent="0.25">
      <c r="A17" s="250">
        <v>13</v>
      </c>
      <c r="B17" s="251" t="s">
        <v>203</v>
      </c>
      <c r="C17" s="250" t="s">
        <v>579</v>
      </c>
      <c r="D17" s="269" t="s">
        <v>580</v>
      </c>
      <c r="E17" s="250" t="s">
        <v>581</v>
      </c>
      <c r="F17" s="253">
        <v>890104068</v>
      </c>
      <c r="G17" s="253">
        <v>7</v>
      </c>
      <c r="H17" s="252" t="s">
        <v>582</v>
      </c>
      <c r="I17" s="253">
        <v>7447007</v>
      </c>
      <c r="J17" s="254">
        <v>165000000</v>
      </c>
      <c r="K17" s="250" t="s">
        <v>528</v>
      </c>
      <c r="L17" s="255">
        <v>41717</v>
      </c>
      <c r="M17" s="255">
        <v>41725</v>
      </c>
      <c r="N17" s="255">
        <v>38352</v>
      </c>
      <c r="O17" s="250" t="s">
        <v>583</v>
      </c>
      <c r="P17" s="270">
        <v>5514</v>
      </c>
      <c r="Q17" s="255">
        <v>41674</v>
      </c>
      <c r="R17" s="255" t="s">
        <v>584</v>
      </c>
      <c r="S17" s="271" t="s">
        <v>585</v>
      </c>
      <c r="T17" s="253">
        <v>22714</v>
      </c>
      <c r="U17" s="255">
        <v>41724</v>
      </c>
      <c r="V17" s="255">
        <v>41718</v>
      </c>
      <c r="W17" s="250" t="s">
        <v>265</v>
      </c>
    </row>
    <row r="18" spans="1:23" ht="121.5" x14ac:dyDescent="0.25">
      <c r="A18" s="250" t="s">
        <v>586</v>
      </c>
      <c r="B18" s="251" t="s">
        <v>203</v>
      </c>
      <c r="C18" s="250" t="s">
        <v>579</v>
      </c>
      <c r="D18" s="269" t="s">
        <v>580</v>
      </c>
      <c r="E18" s="250" t="s">
        <v>581</v>
      </c>
      <c r="F18" s="253">
        <v>890104068</v>
      </c>
      <c r="G18" s="253">
        <v>7</v>
      </c>
      <c r="H18" s="252" t="s">
        <v>582</v>
      </c>
      <c r="I18" s="253">
        <v>7447007</v>
      </c>
      <c r="J18" s="254">
        <v>0</v>
      </c>
      <c r="K18" s="250" t="s">
        <v>587</v>
      </c>
      <c r="L18" s="255">
        <v>42003</v>
      </c>
      <c r="M18" s="255">
        <v>42005</v>
      </c>
      <c r="N18" s="255">
        <v>42094</v>
      </c>
      <c r="O18" s="250" t="s">
        <v>588</v>
      </c>
      <c r="P18" s="270" t="s">
        <v>22</v>
      </c>
      <c r="Q18" s="255" t="s">
        <v>22</v>
      </c>
      <c r="R18" s="255" t="s">
        <v>22</v>
      </c>
      <c r="S18" s="271" t="s">
        <v>22</v>
      </c>
      <c r="T18" s="253" t="s">
        <v>22</v>
      </c>
      <c r="U18" s="255" t="s">
        <v>22</v>
      </c>
      <c r="V18" s="227"/>
      <c r="W18" s="250" t="s">
        <v>265</v>
      </c>
    </row>
    <row r="19" spans="1:23" ht="121.5" x14ac:dyDescent="0.25">
      <c r="A19" s="250" t="s">
        <v>589</v>
      </c>
      <c r="B19" s="251" t="s">
        <v>203</v>
      </c>
      <c r="C19" s="250" t="s">
        <v>579</v>
      </c>
      <c r="D19" s="269" t="s">
        <v>580</v>
      </c>
      <c r="E19" s="250" t="s">
        <v>581</v>
      </c>
      <c r="F19" s="253">
        <v>890104068</v>
      </c>
      <c r="G19" s="253">
        <v>7</v>
      </c>
      <c r="H19" s="252" t="s">
        <v>582</v>
      </c>
      <c r="I19" s="253">
        <v>7447007</v>
      </c>
      <c r="J19" s="254">
        <v>72000000</v>
      </c>
      <c r="K19" s="250" t="s">
        <v>590</v>
      </c>
      <c r="L19" s="255">
        <v>42061</v>
      </c>
      <c r="M19" s="255">
        <v>42095</v>
      </c>
      <c r="N19" s="255">
        <v>42277</v>
      </c>
      <c r="O19" s="250" t="s">
        <v>591</v>
      </c>
      <c r="P19" s="270">
        <v>5215</v>
      </c>
      <c r="Q19" s="255">
        <v>42034</v>
      </c>
      <c r="R19" s="255" t="s">
        <v>584</v>
      </c>
      <c r="S19" s="271" t="s">
        <v>585</v>
      </c>
      <c r="T19" s="253">
        <v>16415</v>
      </c>
      <c r="U19" s="255">
        <v>42066</v>
      </c>
      <c r="V19" s="227"/>
      <c r="W19" s="250" t="s">
        <v>265</v>
      </c>
    </row>
    <row r="20" spans="1:23" ht="94.5" x14ac:dyDescent="0.25">
      <c r="A20" s="250">
        <v>14</v>
      </c>
      <c r="B20" s="251" t="s">
        <v>571</v>
      </c>
      <c r="C20" s="250" t="s">
        <v>69</v>
      </c>
      <c r="D20" s="269" t="s">
        <v>592</v>
      </c>
      <c r="E20" s="250" t="s">
        <v>593</v>
      </c>
      <c r="F20" s="253">
        <v>32079268</v>
      </c>
      <c r="G20" s="253">
        <v>3</v>
      </c>
      <c r="H20" s="252" t="s">
        <v>594</v>
      </c>
      <c r="I20" s="253" t="s">
        <v>595</v>
      </c>
      <c r="J20" s="254">
        <v>1528880</v>
      </c>
      <c r="K20" s="250" t="s">
        <v>596</v>
      </c>
      <c r="L20" s="255">
        <v>41726</v>
      </c>
      <c r="M20" s="255">
        <v>41729</v>
      </c>
      <c r="N20" s="255">
        <v>41739</v>
      </c>
      <c r="O20" s="253" t="s">
        <v>22</v>
      </c>
      <c r="P20" s="253">
        <v>7914</v>
      </c>
      <c r="Q20" s="255">
        <v>41715</v>
      </c>
      <c r="R20" s="255" t="s">
        <v>597</v>
      </c>
      <c r="S20" s="271" t="s">
        <v>598</v>
      </c>
      <c r="T20" s="253">
        <v>23014</v>
      </c>
      <c r="U20" s="255">
        <v>41729</v>
      </c>
      <c r="V20" s="255">
        <v>41726</v>
      </c>
      <c r="W20" s="250" t="s">
        <v>280</v>
      </c>
    </row>
    <row r="21" spans="1:23" ht="124.5" customHeight="1" x14ac:dyDescent="0.25">
      <c r="A21" s="272">
        <v>15</v>
      </c>
      <c r="B21" s="273" t="s">
        <v>203</v>
      </c>
      <c r="C21" s="272" t="s">
        <v>69</v>
      </c>
      <c r="D21" s="274" t="s">
        <v>599</v>
      </c>
      <c r="E21" s="272" t="s">
        <v>600</v>
      </c>
      <c r="F21" s="275">
        <v>830512515</v>
      </c>
      <c r="G21" s="275">
        <v>1</v>
      </c>
      <c r="H21" s="276" t="s">
        <v>601</v>
      </c>
      <c r="I21" s="275">
        <v>4941291</v>
      </c>
      <c r="J21" s="277">
        <v>689040</v>
      </c>
      <c r="K21" s="272" t="s">
        <v>528</v>
      </c>
      <c r="L21" s="278">
        <v>41740</v>
      </c>
      <c r="M21" s="278">
        <v>41744</v>
      </c>
      <c r="N21" s="272" t="s">
        <v>528</v>
      </c>
      <c r="O21" s="272" t="s">
        <v>602</v>
      </c>
      <c r="P21" s="275">
        <v>8314</v>
      </c>
      <c r="Q21" s="278">
        <v>41729</v>
      </c>
      <c r="R21" s="278" t="s">
        <v>555</v>
      </c>
      <c r="S21" s="279" t="s">
        <v>556</v>
      </c>
      <c r="T21" s="275">
        <v>28514</v>
      </c>
      <c r="U21" s="278">
        <v>41744</v>
      </c>
      <c r="V21" s="278">
        <v>41740</v>
      </c>
      <c r="W21" s="272" t="s">
        <v>280</v>
      </c>
    </row>
    <row r="22" spans="1:23" ht="40.5" x14ac:dyDescent="0.25">
      <c r="A22" s="272">
        <v>16</v>
      </c>
      <c r="B22" s="272" t="s">
        <v>203</v>
      </c>
      <c r="C22" s="272" t="s">
        <v>69</v>
      </c>
      <c r="D22" s="274" t="s">
        <v>603</v>
      </c>
      <c r="E22" s="272" t="s">
        <v>325</v>
      </c>
      <c r="F22" s="275">
        <v>860009578</v>
      </c>
      <c r="G22" s="275">
        <v>6</v>
      </c>
      <c r="H22" s="276" t="s">
        <v>604</v>
      </c>
      <c r="I22" s="275" t="s">
        <v>605</v>
      </c>
      <c r="J22" s="277">
        <v>1782960</v>
      </c>
      <c r="K22" s="272" t="s">
        <v>606</v>
      </c>
      <c r="L22" s="278">
        <v>41744</v>
      </c>
      <c r="M22" s="278">
        <v>41744</v>
      </c>
      <c r="N22" s="280">
        <v>42124</v>
      </c>
      <c r="O22" s="272" t="s">
        <v>22</v>
      </c>
      <c r="P22" s="275">
        <v>8514</v>
      </c>
      <c r="Q22" s="278">
        <v>41730</v>
      </c>
      <c r="R22" s="278" t="s">
        <v>607</v>
      </c>
      <c r="S22" s="279" t="s">
        <v>608</v>
      </c>
      <c r="T22" s="275">
        <v>28614</v>
      </c>
      <c r="U22" s="278">
        <v>41744</v>
      </c>
      <c r="V22" s="278">
        <v>41744</v>
      </c>
      <c r="W22" s="272" t="s">
        <v>280</v>
      </c>
    </row>
    <row r="23" spans="1:23" ht="54" x14ac:dyDescent="0.25">
      <c r="A23" s="235">
        <v>17</v>
      </c>
      <c r="B23" s="236" t="s">
        <v>189</v>
      </c>
      <c r="C23" s="235" t="s">
        <v>545</v>
      </c>
      <c r="D23" s="282" t="s">
        <v>609</v>
      </c>
      <c r="E23" s="235" t="s">
        <v>610</v>
      </c>
      <c r="F23" s="237">
        <v>890903407</v>
      </c>
      <c r="G23" s="237">
        <v>9</v>
      </c>
      <c r="H23" s="281" t="s">
        <v>611</v>
      </c>
      <c r="I23" s="237" t="s">
        <v>612</v>
      </c>
      <c r="J23" s="238">
        <v>1015861</v>
      </c>
      <c r="K23" s="235" t="s">
        <v>613</v>
      </c>
      <c r="L23" s="239">
        <v>41767</v>
      </c>
      <c r="M23" s="239">
        <v>41770</v>
      </c>
      <c r="N23" s="239">
        <v>42134</v>
      </c>
      <c r="O23" s="235" t="s">
        <v>22</v>
      </c>
      <c r="P23" s="237">
        <v>9814</v>
      </c>
      <c r="Q23" s="239">
        <v>41766</v>
      </c>
      <c r="R23" s="239" t="s">
        <v>607</v>
      </c>
      <c r="S23" s="283" t="s">
        <v>608</v>
      </c>
      <c r="T23" s="237">
        <v>3814</v>
      </c>
      <c r="U23" s="239">
        <v>41767</v>
      </c>
      <c r="V23" s="284">
        <v>41768</v>
      </c>
      <c r="W23" s="235" t="s">
        <v>280</v>
      </c>
    </row>
    <row r="24" spans="1:23" ht="122.25" customHeight="1" x14ac:dyDescent="0.25">
      <c r="A24" s="235">
        <v>18</v>
      </c>
      <c r="B24" s="236" t="s">
        <v>571</v>
      </c>
      <c r="C24" s="235" t="s">
        <v>69</v>
      </c>
      <c r="D24" s="282" t="s">
        <v>614</v>
      </c>
      <c r="E24" s="235" t="s">
        <v>615</v>
      </c>
      <c r="F24" s="237">
        <v>900210800</v>
      </c>
      <c r="G24" s="237">
        <v>1</v>
      </c>
      <c r="H24" s="281" t="s">
        <v>616</v>
      </c>
      <c r="I24" s="237">
        <v>7953430</v>
      </c>
      <c r="J24" s="238">
        <v>974400</v>
      </c>
      <c r="K24" s="235" t="s">
        <v>617</v>
      </c>
      <c r="L24" s="239">
        <v>41771</v>
      </c>
      <c r="M24" s="239">
        <v>41782</v>
      </c>
      <c r="N24" s="239">
        <v>41812</v>
      </c>
      <c r="O24" s="235" t="s">
        <v>618</v>
      </c>
      <c r="P24" s="237">
        <v>9014</v>
      </c>
      <c r="Q24" s="239">
        <v>41736</v>
      </c>
      <c r="R24" s="239" t="s">
        <v>597</v>
      </c>
      <c r="S24" s="283" t="s">
        <v>598</v>
      </c>
      <c r="T24" s="237">
        <v>34114</v>
      </c>
      <c r="U24" s="239">
        <v>41772</v>
      </c>
      <c r="V24" s="284">
        <v>41771</v>
      </c>
      <c r="W24" s="235" t="s">
        <v>619</v>
      </c>
    </row>
    <row r="25" spans="1:23" ht="126.75" customHeight="1" x14ac:dyDescent="0.25">
      <c r="A25" s="235">
        <v>19</v>
      </c>
      <c r="B25" s="236" t="s">
        <v>100</v>
      </c>
      <c r="C25" s="235" t="s">
        <v>69</v>
      </c>
      <c r="D25" s="282" t="s">
        <v>620</v>
      </c>
      <c r="E25" s="235" t="s">
        <v>621</v>
      </c>
      <c r="F25" s="237">
        <v>860514336</v>
      </c>
      <c r="G25" s="237">
        <v>6</v>
      </c>
      <c r="H25" s="281" t="s">
        <v>622</v>
      </c>
      <c r="I25" s="237" t="s">
        <v>623</v>
      </c>
      <c r="J25" s="238">
        <v>9378423</v>
      </c>
      <c r="K25" s="235" t="s">
        <v>528</v>
      </c>
      <c r="L25" s="239">
        <v>41781</v>
      </c>
      <c r="M25" s="239">
        <v>41786</v>
      </c>
      <c r="N25" s="239">
        <v>42004</v>
      </c>
      <c r="O25" s="235" t="s">
        <v>624</v>
      </c>
      <c r="P25" s="237">
        <v>9614</v>
      </c>
      <c r="Q25" s="239">
        <v>41757</v>
      </c>
      <c r="R25" s="239" t="s">
        <v>625</v>
      </c>
      <c r="S25" s="283" t="s">
        <v>626</v>
      </c>
      <c r="T25" s="237">
        <v>42214</v>
      </c>
      <c r="U25" s="239">
        <v>41786</v>
      </c>
      <c r="V25" s="284">
        <v>41781</v>
      </c>
      <c r="W25" s="235" t="s">
        <v>280</v>
      </c>
    </row>
    <row r="26" spans="1:23" ht="126.75" customHeight="1" x14ac:dyDescent="0.25">
      <c r="A26" s="235" t="s">
        <v>627</v>
      </c>
      <c r="B26" s="236" t="s">
        <v>100</v>
      </c>
      <c r="C26" s="235" t="s">
        <v>69</v>
      </c>
      <c r="D26" s="282" t="s">
        <v>620</v>
      </c>
      <c r="E26" s="235" t="s">
        <v>621</v>
      </c>
      <c r="F26" s="237">
        <v>860514336</v>
      </c>
      <c r="G26" s="237">
        <v>6</v>
      </c>
      <c r="H26" s="281" t="s">
        <v>622</v>
      </c>
      <c r="I26" s="237" t="s">
        <v>623</v>
      </c>
      <c r="J26" s="238">
        <v>4683875</v>
      </c>
      <c r="K26" s="235" t="s">
        <v>528</v>
      </c>
      <c r="L26" s="239">
        <v>41968</v>
      </c>
      <c r="M26" s="239">
        <v>41968</v>
      </c>
      <c r="N26" s="239">
        <v>42004</v>
      </c>
      <c r="O26" s="235" t="s">
        <v>628</v>
      </c>
      <c r="P26" s="237">
        <v>9614</v>
      </c>
      <c r="Q26" s="239">
        <v>41757</v>
      </c>
      <c r="R26" s="239" t="s">
        <v>625</v>
      </c>
      <c r="S26" s="283" t="s">
        <v>626</v>
      </c>
      <c r="T26" s="237">
        <v>42214</v>
      </c>
      <c r="U26" s="239">
        <v>41786</v>
      </c>
      <c r="V26" s="378"/>
      <c r="W26" s="235"/>
    </row>
    <row r="27" spans="1:23" ht="131.25" customHeight="1" x14ac:dyDescent="0.25">
      <c r="A27" s="256">
        <v>20</v>
      </c>
      <c r="B27" s="257" t="s">
        <v>571</v>
      </c>
      <c r="C27" s="256" t="s">
        <v>69</v>
      </c>
      <c r="D27" s="285" t="s">
        <v>629</v>
      </c>
      <c r="E27" s="256" t="s">
        <v>630</v>
      </c>
      <c r="F27" s="259">
        <v>830016004</v>
      </c>
      <c r="G27" s="259">
        <v>0</v>
      </c>
      <c r="H27" s="258" t="s">
        <v>631</v>
      </c>
      <c r="I27" s="259">
        <v>3680100</v>
      </c>
      <c r="J27" s="260">
        <v>14853659</v>
      </c>
      <c r="K27" s="256" t="s">
        <v>632</v>
      </c>
      <c r="L27" s="286">
        <v>41806</v>
      </c>
      <c r="M27" s="286">
        <v>41815</v>
      </c>
      <c r="N27" s="286">
        <v>41912</v>
      </c>
      <c r="O27" s="256" t="s">
        <v>633</v>
      </c>
      <c r="P27" s="259">
        <v>10114</v>
      </c>
      <c r="Q27" s="261">
        <v>41786</v>
      </c>
      <c r="R27" s="261" t="s">
        <v>577</v>
      </c>
      <c r="S27" s="262" t="s">
        <v>578</v>
      </c>
      <c r="T27" s="259">
        <v>49314</v>
      </c>
      <c r="U27" s="261">
        <v>41810</v>
      </c>
      <c r="V27" s="287">
        <v>41806</v>
      </c>
      <c r="W27" s="256" t="s">
        <v>213</v>
      </c>
    </row>
    <row r="28" spans="1:23" ht="131.25" customHeight="1" x14ac:dyDescent="0.25">
      <c r="A28" s="256" t="s">
        <v>634</v>
      </c>
      <c r="B28" s="257" t="s">
        <v>571</v>
      </c>
      <c r="C28" s="256" t="s">
        <v>69</v>
      </c>
      <c r="D28" s="285" t="s">
        <v>629</v>
      </c>
      <c r="E28" s="256" t="s">
        <v>630</v>
      </c>
      <c r="F28" s="259">
        <v>830016004</v>
      </c>
      <c r="G28" s="259">
        <v>0</v>
      </c>
      <c r="H28" s="258" t="s">
        <v>631</v>
      </c>
      <c r="I28" s="259">
        <v>3680100</v>
      </c>
      <c r="J28" s="260">
        <v>7426829</v>
      </c>
      <c r="K28" s="256" t="s">
        <v>632</v>
      </c>
      <c r="L28" s="286">
        <v>41830</v>
      </c>
      <c r="M28" s="286">
        <v>41830</v>
      </c>
      <c r="N28" s="286">
        <v>41912</v>
      </c>
      <c r="O28" s="256" t="s">
        <v>635</v>
      </c>
      <c r="P28" s="259">
        <v>10114</v>
      </c>
      <c r="Q28" s="261">
        <v>41786</v>
      </c>
      <c r="R28" s="261" t="s">
        <v>577</v>
      </c>
      <c r="S28" s="262" t="s">
        <v>578</v>
      </c>
      <c r="T28" s="259">
        <v>49314</v>
      </c>
      <c r="U28" s="261">
        <v>41810</v>
      </c>
      <c r="V28" s="287">
        <v>42017</v>
      </c>
      <c r="W28" s="256" t="s">
        <v>213</v>
      </c>
    </row>
    <row r="29" spans="1:23" ht="132.75" customHeight="1" x14ac:dyDescent="0.25">
      <c r="A29" s="256">
        <v>21</v>
      </c>
      <c r="B29" s="257" t="s">
        <v>571</v>
      </c>
      <c r="C29" s="256" t="s">
        <v>69</v>
      </c>
      <c r="D29" s="285" t="s">
        <v>636</v>
      </c>
      <c r="E29" s="256" t="s">
        <v>637</v>
      </c>
      <c r="F29" s="259">
        <v>830093579</v>
      </c>
      <c r="G29" s="259">
        <v>1</v>
      </c>
      <c r="H29" s="258" t="s">
        <v>638</v>
      </c>
      <c r="I29" s="259">
        <v>2323488</v>
      </c>
      <c r="J29" s="260">
        <v>12758661</v>
      </c>
      <c r="K29" s="256" t="s">
        <v>632</v>
      </c>
      <c r="L29" s="286">
        <v>41806</v>
      </c>
      <c r="M29" s="286">
        <v>41817</v>
      </c>
      <c r="N29" s="286">
        <v>41905</v>
      </c>
      <c r="O29" s="256" t="s">
        <v>639</v>
      </c>
      <c r="P29" s="259">
        <v>10214</v>
      </c>
      <c r="Q29" s="261">
        <v>41786</v>
      </c>
      <c r="R29" s="261" t="s">
        <v>577</v>
      </c>
      <c r="S29" s="262" t="s">
        <v>578</v>
      </c>
      <c r="T29" s="259">
        <v>49414</v>
      </c>
      <c r="U29" s="261">
        <v>41810</v>
      </c>
      <c r="V29" s="287">
        <v>41806</v>
      </c>
      <c r="W29" s="256" t="s">
        <v>213</v>
      </c>
    </row>
    <row r="30" spans="1:23" ht="122.25" customHeight="1" x14ac:dyDescent="0.25">
      <c r="A30" s="256">
        <v>22</v>
      </c>
      <c r="B30" s="257" t="s">
        <v>203</v>
      </c>
      <c r="C30" s="256" t="s">
        <v>69</v>
      </c>
      <c r="D30" s="285" t="s">
        <v>640</v>
      </c>
      <c r="E30" s="256" t="s">
        <v>641</v>
      </c>
      <c r="F30" s="259">
        <v>900311730</v>
      </c>
      <c r="G30" s="259">
        <v>8</v>
      </c>
      <c r="H30" s="258" t="s">
        <v>642</v>
      </c>
      <c r="I30" s="259" t="s">
        <v>643</v>
      </c>
      <c r="J30" s="260">
        <v>11927480</v>
      </c>
      <c r="K30" s="256" t="s">
        <v>21</v>
      </c>
      <c r="L30" s="286">
        <v>41814</v>
      </c>
      <c r="M30" s="286">
        <v>41821</v>
      </c>
      <c r="N30" s="286">
        <v>41912</v>
      </c>
      <c r="O30" s="256" t="s">
        <v>644</v>
      </c>
      <c r="P30" s="259">
        <v>10614</v>
      </c>
      <c r="Q30" s="261">
        <v>41796</v>
      </c>
      <c r="R30" s="261" t="s">
        <v>555</v>
      </c>
      <c r="S30" s="262" t="s">
        <v>556</v>
      </c>
      <c r="T30" s="259">
        <v>54414</v>
      </c>
      <c r="U30" s="261">
        <v>41816</v>
      </c>
      <c r="V30" s="287">
        <v>41814</v>
      </c>
      <c r="W30" s="256" t="s">
        <v>280</v>
      </c>
    </row>
    <row r="31" spans="1:23" ht="122.25" customHeight="1" x14ac:dyDescent="0.25">
      <c r="A31" s="256" t="s">
        <v>645</v>
      </c>
      <c r="B31" s="257" t="s">
        <v>203</v>
      </c>
      <c r="C31" s="256" t="s">
        <v>69</v>
      </c>
      <c r="D31" s="285" t="s">
        <v>640</v>
      </c>
      <c r="E31" s="256" t="s">
        <v>641</v>
      </c>
      <c r="F31" s="259">
        <v>900311730</v>
      </c>
      <c r="G31" s="259">
        <v>8</v>
      </c>
      <c r="H31" s="258" t="s">
        <v>642</v>
      </c>
      <c r="I31" s="259" t="s">
        <v>643</v>
      </c>
      <c r="J31" s="260">
        <v>5963740</v>
      </c>
      <c r="K31" s="256" t="s">
        <v>646</v>
      </c>
      <c r="L31" s="286">
        <v>41893</v>
      </c>
      <c r="M31" s="286">
        <v>41913</v>
      </c>
      <c r="N31" s="286">
        <v>41958</v>
      </c>
      <c r="O31" s="256" t="s">
        <v>647</v>
      </c>
      <c r="P31" s="259">
        <v>10614</v>
      </c>
      <c r="Q31" s="261">
        <v>41892</v>
      </c>
      <c r="R31" s="261" t="s">
        <v>555</v>
      </c>
      <c r="S31" s="262" t="s">
        <v>556</v>
      </c>
      <c r="T31" s="259">
        <v>54414</v>
      </c>
      <c r="U31" s="261">
        <v>41898</v>
      </c>
      <c r="V31" s="287">
        <v>41912</v>
      </c>
      <c r="W31" s="256" t="s">
        <v>280</v>
      </c>
    </row>
    <row r="32" spans="1:23" ht="122.25" customHeight="1" x14ac:dyDescent="0.25">
      <c r="A32" s="288" t="s">
        <v>648</v>
      </c>
      <c r="B32" s="289" t="s">
        <v>649</v>
      </c>
      <c r="C32" s="288" t="s">
        <v>18</v>
      </c>
      <c r="D32" s="290" t="s">
        <v>650</v>
      </c>
      <c r="E32" s="288" t="s">
        <v>146</v>
      </c>
      <c r="F32" s="291">
        <v>899999115</v>
      </c>
      <c r="G32" s="291">
        <v>8</v>
      </c>
      <c r="H32" s="293" t="s">
        <v>651</v>
      </c>
      <c r="I32" s="291">
        <v>6579375</v>
      </c>
      <c r="J32" s="292">
        <v>76440434</v>
      </c>
      <c r="K32" s="288" t="s">
        <v>81</v>
      </c>
      <c r="L32" s="296">
        <v>41824</v>
      </c>
      <c r="M32" s="296">
        <v>41824</v>
      </c>
      <c r="N32" s="296">
        <v>41885</v>
      </c>
      <c r="O32" s="288" t="s">
        <v>652</v>
      </c>
      <c r="P32" s="291">
        <v>11114</v>
      </c>
      <c r="Q32" s="294">
        <v>41817</v>
      </c>
      <c r="R32" s="294" t="s">
        <v>653</v>
      </c>
      <c r="S32" s="295" t="s">
        <v>654</v>
      </c>
      <c r="T32" s="291">
        <v>55814</v>
      </c>
      <c r="U32" s="294">
        <v>41824</v>
      </c>
      <c r="V32" s="297">
        <v>41865</v>
      </c>
      <c r="W32" s="288" t="s">
        <v>213</v>
      </c>
    </row>
    <row r="33" spans="1:27" ht="54" x14ac:dyDescent="0.25">
      <c r="A33" s="288">
        <v>23</v>
      </c>
      <c r="B33" s="289" t="s">
        <v>68</v>
      </c>
      <c r="C33" s="288" t="s">
        <v>18</v>
      </c>
      <c r="D33" s="290" t="s">
        <v>655</v>
      </c>
      <c r="E33" s="288" t="s">
        <v>656</v>
      </c>
      <c r="F33" s="291">
        <v>860001022</v>
      </c>
      <c r="G33" s="291">
        <v>7</v>
      </c>
      <c r="H33" s="293" t="s">
        <v>657</v>
      </c>
      <c r="I33" s="291">
        <v>2940100</v>
      </c>
      <c r="J33" s="292">
        <v>798000</v>
      </c>
      <c r="K33" s="288" t="s">
        <v>148</v>
      </c>
      <c r="L33" s="296">
        <v>41831</v>
      </c>
      <c r="M33" s="296">
        <v>41835</v>
      </c>
      <c r="N33" s="296">
        <v>42199</v>
      </c>
      <c r="O33" s="288" t="s">
        <v>22</v>
      </c>
      <c r="P33" s="291">
        <v>11514</v>
      </c>
      <c r="Q33" s="294">
        <v>41823</v>
      </c>
      <c r="R33" s="294" t="s">
        <v>658</v>
      </c>
      <c r="S33" s="295" t="s">
        <v>659</v>
      </c>
      <c r="T33" s="291">
        <v>56114</v>
      </c>
      <c r="U33" s="294">
        <v>41835</v>
      </c>
      <c r="V33" s="297">
        <v>41837</v>
      </c>
      <c r="W33" s="288" t="s">
        <v>233</v>
      </c>
      <c r="Y33" s="218">
        <v>360</v>
      </c>
      <c r="Z33" s="218">
        <v>100</v>
      </c>
    </row>
    <row r="34" spans="1:27" ht="70.5" customHeight="1" x14ac:dyDescent="0.25">
      <c r="A34" s="288">
        <v>24</v>
      </c>
      <c r="B34" s="289" t="s">
        <v>203</v>
      </c>
      <c r="C34" s="288" t="s">
        <v>18</v>
      </c>
      <c r="D34" s="290" t="s">
        <v>660</v>
      </c>
      <c r="E34" s="288" t="s">
        <v>180</v>
      </c>
      <c r="F34" s="291">
        <v>860066942</v>
      </c>
      <c r="G34" s="291">
        <v>7</v>
      </c>
      <c r="H34" s="293" t="s">
        <v>661</v>
      </c>
      <c r="I34" s="291">
        <v>4280666</v>
      </c>
      <c r="J34" s="292">
        <v>5962015</v>
      </c>
      <c r="K34" s="288" t="s">
        <v>278</v>
      </c>
      <c r="L34" s="296">
        <v>41831</v>
      </c>
      <c r="M34" s="296">
        <v>41834</v>
      </c>
      <c r="N34" s="296">
        <v>41864</v>
      </c>
      <c r="O34" s="288" t="s">
        <v>22</v>
      </c>
      <c r="P34" s="291">
        <v>11814</v>
      </c>
      <c r="Q34" s="294">
        <v>41828</v>
      </c>
      <c r="R34" s="294" t="s">
        <v>563</v>
      </c>
      <c r="S34" s="295" t="s">
        <v>564</v>
      </c>
      <c r="T34" s="298">
        <v>56014</v>
      </c>
      <c r="U34" s="294">
        <v>41830</v>
      </c>
      <c r="V34" s="297">
        <v>41849</v>
      </c>
      <c r="W34" s="288" t="s">
        <v>265</v>
      </c>
      <c r="Y34" s="218">
        <v>20</v>
      </c>
      <c r="AA34" s="218">
        <f>+Y34*Z33/Y33</f>
        <v>5.5555555555555554</v>
      </c>
    </row>
    <row r="35" spans="1:27" ht="57" customHeight="1" x14ac:dyDescent="0.25">
      <c r="A35" s="288">
        <v>25</v>
      </c>
      <c r="B35" s="289" t="s">
        <v>68</v>
      </c>
      <c r="C35" s="288" t="s">
        <v>18</v>
      </c>
      <c r="D35" s="290" t="s">
        <v>662</v>
      </c>
      <c r="E35" s="288" t="s">
        <v>231</v>
      </c>
      <c r="F35" s="291">
        <v>860009759</v>
      </c>
      <c r="G35" s="291">
        <v>2</v>
      </c>
      <c r="H35" s="293" t="s">
        <v>663</v>
      </c>
      <c r="I35" s="291">
        <v>4227600</v>
      </c>
      <c r="J35" s="292">
        <v>816000</v>
      </c>
      <c r="K35" s="288" t="s">
        <v>148</v>
      </c>
      <c r="L35" s="296">
        <v>41837</v>
      </c>
      <c r="M35" s="296">
        <v>41843</v>
      </c>
      <c r="N35" s="296">
        <v>42207</v>
      </c>
      <c r="O35" s="288" t="s">
        <v>22</v>
      </c>
      <c r="P35" s="291">
        <v>12114</v>
      </c>
      <c r="Q35" s="294">
        <v>41830</v>
      </c>
      <c r="R35" s="294" t="s">
        <v>658</v>
      </c>
      <c r="S35" s="295" t="s">
        <v>659</v>
      </c>
      <c r="T35" s="291">
        <v>56214</v>
      </c>
      <c r="U35" s="294">
        <v>41838</v>
      </c>
      <c r="V35" s="297">
        <v>41849</v>
      </c>
      <c r="W35" s="288" t="s">
        <v>233</v>
      </c>
    </row>
    <row r="36" spans="1:27" ht="138" customHeight="1" x14ac:dyDescent="0.25">
      <c r="A36" s="288">
        <v>26</v>
      </c>
      <c r="B36" s="289" t="s">
        <v>571</v>
      </c>
      <c r="C36" s="288" t="s">
        <v>69</v>
      </c>
      <c r="D36" s="290" t="s">
        <v>664</v>
      </c>
      <c r="E36" s="288" t="s">
        <v>665</v>
      </c>
      <c r="F36" s="291">
        <v>800219876</v>
      </c>
      <c r="G36" s="291">
        <v>9</v>
      </c>
      <c r="H36" s="293" t="s">
        <v>666</v>
      </c>
      <c r="I36" s="291">
        <v>6414100</v>
      </c>
      <c r="J36" s="292">
        <v>6670830</v>
      </c>
      <c r="K36" s="288" t="s">
        <v>365</v>
      </c>
      <c r="L36" s="296">
        <v>41843</v>
      </c>
      <c r="M36" s="296">
        <v>41855</v>
      </c>
      <c r="N36" s="296">
        <v>41871</v>
      </c>
      <c r="O36" s="288" t="s">
        <v>667</v>
      </c>
      <c r="P36" s="291">
        <v>11414</v>
      </c>
      <c r="Q36" s="294">
        <v>41822</v>
      </c>
      <c r="R36" s="294" t="s">
        <v>668</v>
      </c>
      <c r="S36" s="295" t="s">
        <v>669</v>
      </c>
      <c r="T36" s="298">
        <v>61614</v>
      </c>
      <c r="U36" s="294">
        <v>41850</v>
      </c>
      <c r="V36" s="297">
        <v>41843</v>
      </c>
      <c r="W36" s="288" t="s">
        <v>265</v>
      </c>
    </row>
    <row r="37" spans="1:27" ht="170.25" customHeight="1" x14ac:dyDescent="0.25">
      <c r="A37" s="288" t="s">
        <v>670</v>
      </c>
      <c r="B37" s="289" t="s">
        <v>671</v>
      </c>
      <c r="C37" s="288" t="s">
        <v>18</v>
      </c>
      <c r="D37" s="290" t="s">
        <v>672</v>
      </c>
      <c r="E37" s="288" t="s">
        <v>474</v>
      </c>
      <c r="F37" s="291">
        <v>900068796</v>
      </c>
      <c r="G37" s="291">
        <v>1</v>
      </c>
      <c r="H37" s="293" t="s">
        <v>673</v>
      </c>
      <c r="I37" s="291">
        <v>7466000</v>
      </c>
      <c r="J37" s="292">
        <v>111634319</v>
      </c>
      <c r="K37" s="288" t="s">
        <v>528</v>
      </c>
      <c r="L37" s="296">
        <v>41844</v>
      </c>
      <c r="M37" s="294">
        <v>41863</v>
      </c>
      <c r="N37" s="294">
        <v>42004</v>
      </c>
      <c r="O37" s="288" t="s">
        <v>674</v>
      </c>
      <c r="P37" s="291">
        <v>12314</v>
      </c>
      <c r="Q37" s="294">
        <v>41838</v>
      </c>
      <c r="R37" s="295" t="s">
        <v>675</v>
      </c>
      <c r="S37" s="295" t="s">
        <v>676</v>
      </c>
      <c r="T37" s="291">
        <v>61414</v>
      </c>
      <c r="U37" s="294">
        <v>41849</v>
      </c>
      <c r="V37" s="297">
        <v>41876</v>
      </c>
      <c r="W37" s="288" t="s">
        <v>213</v>
      </c>
    </row>
    <row r="38" spans="1:27" ht="134.25" customHeight="1" x14ac:dyDescent="0.25">
      <c r="A38" s="288">
        <v>27</v>
      </c>
      <c r="B38" s="289" t="s">
        <v>571</v>
      </c>
      <c r="C38" s="288" t="s">
        <v>69</v>
      </c>
      <c r="D38" s="290" t="s">
        <v>677</v>
      </c>
      <c r="E38" s="288" t="s">
        <v>678</v>
      </c>
      <c r="F38" s="291">
        <v>900350133</v>
      </c>
      <c r="G38" s="291">
        <v>7</v>
      </c>
      <c r="H38" s="293" t="s">
        <v>679</v>
      </c>
      <c r="I38" s="291">
        <v>3022429</v>
      </c>
      <c r="J38" s="292">
        <v>7219230</v>
      </c>
      <c r="K38" s="288" t="s">
        <v>680</v>
      </c>
      <c r="L38" s="296">
        <v>41845</v>
      </c>
      <c r="M38" s="294">
        <v>41856</v>
      </c>
      <c r="N38" s="294">
        <v>41876</v>
      </c>
      <c r="O38" s="288" t="s">
        <v>681</v>
      </c>
      <c r="P38" s="291">
        <v>11714</v>
      </c>
      <c r="Q38" s="294">
        <v>41827</v>
      </c>
      <c r="R38" s="294" t="s">
        <v>682</v>
      </c>
      <c r="S38" s="295" t="s">
        <v>683</v>
      </c>
      <c r="T38" s="291">
        <v>61314</v>
      </c>
      <c r="U38" s="294">
        <v>41849</v>
      </c>
      <c r="V38" s="297">
        <v>41845</v>
      </c>
      <c r="W38" s="288" t="s">
        <v>265</v>
      </c>
    </row>
    <row r="39" spans="1:27" ht="147" customHeight="1" x14ac:dyDescent="0.25">
      <c r="A39" s="288" t="s">
        <v>684</v>
      </c>
      <c r="B39" s="289" t="s">
        <v>571</v>
      </c>
      <c r="C39" s="288" t="s">
        <v>69</v>
      </c>
      <c r="D39" s="290" t="s">
        <v>677</v>
      </c>
      <c r="E39" s="288" t="s">
        <v>678</v>
      </c>
      <c r="F39" s="291">
        <v>900350133</v>
      </c>
      <c r="G39" s="291">
        <v>7</v>
      </c>
      <c r="H39" s="293" t="s">
        <v>679</v>
      </c>
      <c r="I39" s="291">
        <v>3022429</v>
      </c>
      <c r="J39" s="292">
        <v>0</v>
      </c>
      <c r="K39" s="288" t="s">
        <v>685</v>
      </c>
      <c r="L39" s="296">
        <v>41876</v>
      </c>
      <c r="M39" s="294">
        <v>41856</v>
      </c>
      <c r="N39" s="294">
        <v>41883</v>
      </c>
      <c r="O39" s="288" t="s">
        <v>686</v>
      </c>
      <c r="P39" s="291" t="s">
        <v>22</v>
      </c>
      <c r="Q39" s="291" t="s">
        <v>22</v>
      </c>
      <c r="R39" s="294" t="s">
        <v>682</v>
      </c>
      <c r="S39" s="295" t="s">
        <v>683</v>
      </c>
      <c r="T39" s="291" t="s">
        <v>22</v>
      </c>
      <c r="U39" s="291" t="s">
        <v>22</v>
      </c>
      <c r="V39" s="297">
        <v>41845</v>
      </c>
      <c r="W39" s="288" t="s">
        <v>265</v>
      </c>
    </row>
    <row r="40" spans="1:27" ht="130.5" customHeight="1" x14ac:dyDescent="0.25">
      <c r="A40" s="303">
        <v>28</v>
      </c>
      <c r="B40" s="304" t="s">
        <v>571</v>
      </c>
      <c r="C40" s="303" t="s">
        <v>687</v>
      </c>
      <c r="D40" s="305" t="s">
        <v>688</v>
      </c>
      <c r="E40" s="303" t="s">
        <v>689</v>
      </c>
      <c r="F40" s="306">
        <v>900554131</v>
      </c>
      <c r="G40" s="306">
        <v>9</v>
      </c>
      <c r="H40" s="307" t="s">
        <v>690</v>
      </c>
      <c r="I40" s="306">
        <v>2363800</v>
      </c>
      <c r="J40" s="308">
        <v>279443535</v>
      </c>
      <c r="K40" s="303" t="s">
        <v>528</v>
      </c>
      <c r="L40" s="309">
        <v>41862</v>
      </c>
      <c r="M40" s="310">
        <v>41871</v>
      </c>
      <c r="N40" s="310">
        <v>42004</v>
      </c>
      <c r="O40" s="303" t="s">
        <v>691</v>
      </c>
      <c r="P40" s="306">
        <v>10314</v>
      </c>
      <c r="Q40" s="310">
        <v>41819</v>
      </c>
      <c r="R40" s="310" t="s">
        <v>692</v>
      </c>
      <c r="S40" s="311" t="s">
        <v>693</v>
      </c>
      <c r="T40" s="306">
        <v>62114</v>
      </c>
      <c r="U40" s="310">
        <v>41865</v>
      </c>
      <c r="V40" s="312">
        <v>41876</v>
      </c>
      <c r="W40" s="303" t="s">
        <v>213</v>
      </c>
    </row>
    <row r="41" spans="1:27" ht="130.5" customHeight="1" x14ac:dyDescent="0.25">
      <c r="A41" s="303" t="s">
        <v>694</v>
      </c>
      <c r="B41" s="304" t="s">
        <v>571</v>
      </c>
      <c r="C41" s="303" t="s">
        <v>687</v>
      </c>
      <c r="D41" s="305" t="s">
        <v>688</v>
      </c>
      <c r="E41" s="303" t="s">
        <v>689</v>
      </c>
      <c r="F41" s="306">
        <v>900554131</v>
      </c>
      <c r="G41" s="306">
        <v>9</v>
      </c>
      <c r="H41" s="307" t="s">
        <v>690</v>
      </c>
      <c r="I41" s="306">
        <v>2363800</v>
      </c>
      <c r="J41" s="308">
        <v>0</v>
      </c>
      <c r="K41" s="312">
        <v>42185</v>
      </c>
      <c r="L41" s="309">
        <v>41996</v>
      </c>
      <c r="M41" s="310">
        <v>42005</v>
      </c>
      <c r="N41" s="310">
        <v>42185</v>
      </c>
      <c r="O41" s="303" t="s">
        <v>695</v>
      </c>
      <c r="P41" s="306" t="s">
        <v>22</v>
      </c>
      <c r="Q41" s="310" t="s">
        <v>22</v>
      </c>
      <c r="R41" s="310" t="s">
        <v>22</v>
      </c>
      <c r="S41" s="311" t="s">
        <v>22</v>
      </c>
      <c r="T41" s="306" t="s">
        <v>22</v>
      </c>
      <c r="U41" s="310" t="s">
        <v>22</v>
      </c>
      <c r="V41" s="312">
        <v>42017</v>
      </c>
      <c r="W41" s="303" t="s">
        <v>213</v>
      </c>
    </row>
    <row r="42" spans="1:27" ht="130.5" customHeight="1" x14ac:dyDescent="0.25">
      <c r="A42" s="303" t="s">
        <v>696</v>
      </c>
      <c r="B42" s="304" t="s">
        <v>571</v>
      </c>
      <c r="C42" s="303" t="s">
        <v>687</v>
      </c>
      <c r="D42" s="305" t="s">
        <v>688</v>
      </c>
      <c r="E42" s="303" t="s">
        <v>689</v>
      </c>
      <c r="F42" s="306">
        <v>900554131</v>
      </c>
      <c r="G42" s="306">
        <v>9</v>
      </c>
      <c r="H42" s="307" t="s">
        <v>690</v>
      </c>
      <c r="I42" s="306">
        <v>2363800</v>
      </c>
      <c r="J42" s="308">
        <v>16699198</v>
      </c>
      <c r="K42" s="312" t="s">
        <v>697</v>
      </c>
      <c r="L42" s="309">
        <v>42181</v>
      </c>
      <c r="M42" s="310">
        <v>42186</v>
      </c>
      <c r="N42" s="310">
        <v>42307</v>
      </c>
      <c r="O42" s="303" t="s">
        <v>698</v>
      </c>
      <c r="P42" s="306">
        <v>10215</v>
      </c>
      <c r="Q42" s="310">
        <v>42180</v>
      </c>
      <c r="R42" s="310" t="s">
        <v>692</v>
      </c>
      <c r="S42" s="311" t="s">
        <v>693</v>
      </c>
      <c r="T42" s="306">
        <v>46515</v>
      </c>
      <c r="U42" s="310">
        <v>42185</v>
      </c>
      <c r="V42" s="312"/>
      <c r="W42" s="303" t="s">
        <v>213</v>
      </c>
    </row>
    <row r="43" spans="1:27" ht="123" customHeight="1" x14ac:dyDescent="0.25">
      <c r="A43" s="303">
        <v>29</v>
      </c>
      <c r="B43" s="304" t="s">
        <v>699</v>
      </c>
      <c r="C43" s="303" t="s">
        <v>69</v>
      </c>
      <c r="D43" s="305" t="s">
        <v>700</v>
      </c>
      <c r="E43" s="303" t="s">
        <v>701</v>
      </c>
      <c r="F43" s="306">
        <v>860007336</v>
      </c>
      <c r="G43" s="306">
        <v>1</v>
      </c>
      <c r="H43" s="307" t="s">
        <v>702</v>
      </c>
      <c r="I43" s="313" t="s">
        <v>703</v>
      </c>
      <c r="J43" s="308">
        <v>1880000</v>
      </c>
      <c r="K43" s="303" t="s">
        <v>704</v>
      </c>
      <c r="L43" s="309">
        <v>41871</v>
      </c>
      <c r="M43" s="310">
        <v>41901</v>
      </c>
      <c r="N43" s="310">
        <v>41930</v>
      </c>
      <c r="O43" s="303" t="s">
        <v>705</v>
      </c>
      <c r="P43" s="306">
        <v>12014</v>
      </c>
      <c r="Q43" s="310">
        <v>41830</v>
      </c>
      <c r="R43" s="310" t="s">
        <v>563</v>
      </c>
      <c r="S43" s="311" t="s">
        <v>564</v>
      </c>
      <c r="T43" s="306">
        <v>67914</v>
      </c>
      <c r="U43" s="310">
        <v>41880</v>
      </c>
      <c r="V43" s="312">
        <v>41871</v>
      </c>
      <c r="W43" s="303" t="s">
        <v>265</v>
      </c>
    </row>
    <row r="44" spans="1:27" ht="67.5" x14ac:dyDescent="0.25">
      <c r="A44" s="303">
        <v>30</v>
      </c>
      <c r="B44" s="304" t="s">
        <v>203</v>
      </c>
      <c r="C44" s="303" t="s">
        <v>18</v>
      </c>
      <c r="D44" s="305" t="s">
        <v>706</v>
      </c>
      <c r="E44" s="303" t="s">
        <v>707</v>
      </c>
      <c r="F44" s="306">
        <v>900622534</v>
      </c>
      <c r="G44" s="306">
        <v>5</v>
      </c>
      <c r="H44" s="307" t="s">
        <v>708</v>
      </c>
      <c r="I44" s="306">
        <v>6818530</v>
      </c>
      <c r="J44" s="308">
        <v>12350400</v>
      </c>
      <c r="K44" s="303" t="s">
        <v>709</v>
      </c>
      <c r="L44" s="309">
        <v>41873</v>
      </c>
      <c r="M44" s="310">
        <v>41876</v>
      </c>
      <c r="N44" s="310">
        <v>41878</v>
      </c>
      <c r="O44" s="303" t="s">
        <v>22</v>
      </c>
      <c r="P44" s="306">
        <v>13014</v>
      </c>
      <c r="Q44" s="310">
        <v>41865</v>
      </c>
      <c r="R44" s="310" t="s">
        <v>710</v>
      </c>
      <c r="S44" s="311" t="s">
        <v>711</v>
      </c>
      <c r="T44" s="306">
        <v>62514</v>
      </c>
      <c r="U44" s="310">
        <v>41873</v>
      </c>
      <c r="V44" s="312">
        <v>41883</v>
      </c>
      <c r="W44" s="303" t="s">
        <v>265</v>
      </c>
    </row>
    <row r="45" spans="1:27" ht="135" x14ac:dyDescent="0.25">
      <c r="A45" s="303">
        <v>31</v>
      </c>
      <c r="B45" s="304" t="s">
        <v>571</v>
      </c>
      <c r="C45" s="303" t="s">
        <v>69</v>
      </c>
      <c r="D45" s="305" t="s">
        <v>712</v>
      </c>
      <c r="E45" s="303" t="s">
        <v>678</v>
      </c>
      <c r="F45" s="306">
        <v>900350133</v>
      </c>
      <c r="G45" s="306">
        <v>7</v>
      </c>
      <c r="H45" s="307" t="s">
        <v>679</v>
      </c>
      <c r="I45" s="306">
        <v>3022429</v>
      </c>
      <c r="J45" s="308">
        <v>3756567</v>
      </c>
      <c r="K45" s="303" t="s">
        <v>680</v>
      </c>
      <c r="L45" s="309">
        <v>41878</v>
      </c>
      <c r="M45" s="310">
        <v>41883</v>
      </c>
      <c r="N45" s="310">
        <v>41902</v>
      </c>
      <c r="O45" s="303" t="s">
        <v>713</v>
      </c>
      <c r="P45" s="306">
        <v>12614</v>
      </c>
      <c r="Q45" s="310">
        <v>41848</v>
      </c>
      <c r="R45" s="310" t="s">
        <v>714</v>
      </c>
      <c r="S45" s="311" t="s">
        <v>715</v>
      </c>
      <c r="T45" s="306">
        <v>12614</v>
      </c>
      <c r="U45" s="310">
        <v>41880</v>
      </c>
      <c r="V45" s="312">
        <v>41878</v>
      </c>
      <c r="W45" s="303" t="s">
        <v>280</v>
      </c>
    </row>
    <row r="46" spans="1:27" ht="146.25" customHeight="1" x14ac:dyDescent="0.25">
      <c r="A46" s="303" t="s">
        <v>716</v>
      </c>
      <c r="B46" s="304" t="s">
        <v>571</v>
      </c>
      <c r="C46" s="303" t="s">
        <v>69</v>
      </c>
      <c r="D46" s="305" t="s">
        <v>712</v>
      </c>
      <c r="E46" s="303" t="s">
        <v>678</v>
      </c>
      <c r="F46" s="306">
        <v>900350133</v>
      </c>
      <c r="G46" s="306">
        <v>7</v>
      </c>
      <c r="H46" s="307" t="s">
        <v>679</v>
      </c>
      <c r="I46" s="306">
        <v>3022429</v>
      </c>
      <c r="J46" s="308">
        <v>0</v>
      </c>
      <c r="K46" s="303" t="s">
        <v>717</v>
      </c>
      <c r="L46" s="309">
        <v>41901</v>
      </c>
      <c r="M46" s="310">
        <v>41903</v>
      </c>
      <c r="N46" s="310">
        <v>41912</v>
      </c>
      <c r="O46" s="303" t="s">
        <v>718</v>
      </c>
      <c r="P46" s="306" t="s">
        <v>22</v>
      </c>
      <c r="Q46" s="306" t="s">
        <v>22</v>
      </c>
      <c r="R46" s="306" t="s">
        <v>22</v>
      </c>
      <c r="S46" s="306" t="s">
        <v>22</v>
      </c>
      <c r="T46" s="306" t="s">
        <v>22</v>
      </c>
      <c r="U46" s="310" t="s">
        <v>22</v>
      </c>
      <c r="V46" s="312">
        <v>41912</v>
      </c>
      <c r="W46" s="303" t="s">
        <v>280</v>
      </c>
    </row>
    <row r="47" spans="1:27" ht="154.5" customHeight="1" x14ac:dyDescent="0.25">
      <c r="A47" s="303" t="s">
        <v>719</v>
      </c>
      <c r="B47" s="304" t="s">
        <v>571</v>
      </c>
      <c r="C47" s="303" t="s">
        <v>69</v>
      </c>
      <c r="D47" s="305" t="s">
        <v>712</v>
      </c>
      <c r="E47" s="303" t="s">
        <v>678</v>
      </c>
      <c r="F47" s="306">
        <v>900350133</v>
      </c>
      <c r="G47" s="306">
        <v>7</v>
      </c>
      <c r="H47" s="307" t="s">
        <v>679</v>
      </c>
      <c r="I47" s="306">
        <v>3022429</v>
      </c>
      <c r="J47" s="308">
        <v>400000</v>
      </c>
      <c r="K47" s="303" t="s">
        <v>717</v>
      </c>
      <c r="L47" s="309">
        <v>41907</v>
      </c>
      <c r="M47" s="310">
        <v>41907</v>
      </c>
      <c r="N47" s="310">
        <v>41912</v>
      </c>
      <c r="O47" s="303" t="s">
        <v>720</v>
      </c>
      <c r="P47" s="306">
        <v>12614</v>
      </c>
      <c r="Q47" s="310">
        <v>41848</v>
      </c>
      <c r="R47" s="310" t="s">
        <v>714</v>
      </c>
      <c r="S47" s="311" t="s">
        <v>715</v>
      </c>
      <c r="T47" s="306">
        <v>68014</v>
      </c>
      <c r="U47" s="310">
        <v>41911</v>
      </c>
      <c r="V47" s="312">
        <v>41912</v>
      </c>
      <c r="W47" s="303" t="s">
        <v>280</v>
      </c>
    </row>
    <row r="48" spans="1:27" ht="116.25" customHeight="1" x14ac:dyDescent="0.25">
      <c r="A48" s="240" t="s">
        <v>721</v>
      </c>
      <c r="B48" s="241" t="s">
        <v>722</v>
      </c>
      <c r="C48" s="240" t="s">
        <v>18</v>
      </c>
      <c r="D48" s="299" t="s">
        <v>650</v>
      </c>
      <c r="E48" s="240" t="s">
        <v>146</v>
      </c>
      <c r="F48" s="242">
        <v>899999115</v>
      </c>
      <c r="G48" s="242">
        <v>8</v>
      </c>
      <c r="H48" s="245" t="s">
        <v>651</v>
      </c>
      <c r="I48" s="242">
        <v>6579375</v>
      </c>
      <c r="J48" s="243">
        <v>137773794</v>
      </c>
      <c r="K48" s="240" t="s">
        <v>723</v>
      </c>
      <c r="L48" s="300">
        <v>41884</v>
      </c>
      <c r="M48" s="244">
        <v>41886</v>
      </c>
      <c r="N48" s="244">
        <v>41991</v>
      </c>
      <c r="O48" s="240" t="s">
        <v>724</v>
      </c>
      <c r="P48" s="242">
        <v>13614</v>
      </c>
      <c r="Q48" s="244">
        <v>41883</v>
      </c>
      <c r="R48" s="244" t="s">
        <v>653</v>
      </c>
      <c r="S48" s="301" t="s">
        <v>725</v>
      </c>
      <c r="T48" s="248">
        <v>68214</v>
      </c>
      <c r="U48" s="249">
        <v>41885</v>
      </c>
      <c r="V48" s="314">
        <v>41912</v>
      </c>
      <c r="W48" s="240" t="s">
        <v>213</v>
      </c>
    </row>
    <row r="49" spans="1:27" ht="130.5" customHeight="1" x14ac:dyDescent="0.25">
      <c r="A49" s="240">
        <v>32</v>
      </c>
      <c r="B49" s="241" t="s">
        <v>203</v>
      </c>
      <c r="C49" s="240" t="s">
        <v>69</v>
      </c>
      <c r="D49" s="299" t="s">
        <v>726</v>
      </c>
      <c r="E49" s="240" t="s">
        <v>727</v>
      </c>
      <c r="F49" s="242">
        <v>800045878</v>
      </c>
      <c r="G49" s="242">
        <v>5</v>
      </c>
      <c r="H49" s="245" t="s">
        <v>728</v>
      </c>
      <c r="I49" s="242">
        <v>6180566</v>
      </c>
      <c r="J49" s="243">
        <v>5293660</v>
      </c>
      <c r="K49" s="301">
        <v>41987</v>
      </c>
      <c r="L49" s="244">
        <v>41886</v>
      </c>
      <c r="M49" s="249">
        <v>41893</v>
      </c>
      <c r="N49" s="244">
        <v>41987</v>
      </c>
      <c r="O49" s="240" t="s">
        <v>729</v>
      </c>
      <c r="P49" s="242">
        <v>12914</v>
      </c>
      <c r="Q49" s="244">
        <v>41856</v>
      </c>
      <c r="R49" s="244" t="s">
        <v>730</v>
      </c>
      <c r="S49" s="301" t="s">
        <v>731</v>
      </c>
      <c r="T49" s="248">
        <v>68714</v>
      </c>
      <c r="U49" s="249">
        <v>41892</v>
      </c>
      <c r="V49" s="314">
        <v>41886</v>
      </c>
      <c r="W49" s="240" t="s">
        <v>233</v>
      </c>
      <c r="AA49" s="328">
        <f>+J49/2</f>
        <v>2646830</v>
      </c>
    </row>
    <row r="50" spans="1:27" ht="130.5" customHeight="1" x14ac:dyDescent="0.25">
      <c r="A50" s="240" t="s">
        <v>732</v>
      </c>
      <c r="B50" s="241" t="s">
        <v>203</v>
      </c>
      <c r="C50" s="240" t="s">
        <v>69</v>
      </c>
      <c r="D50" s="299" t="s">
        <v>726</v>
      </c>
      <c r="E50" s="240" t="s">
        <v>727</v>
      </c>
      <c r="F50" s="242">
        <v>800045878</v>
      </c>
      <c r="G50" s="242">
        <v>5</v>
      </c>
      <c r="H50" s="245" t="s">
        <v>728</v>
      </c>
      <c r="I50" s="242">
        <v>6180566</v>
      </c>
      <c r="J50" s="243">
        <v>2640183</v>
      </c>
      <c r="K50" s="301">
        <v>41987</v>
      </c>
      <c r="L50" s="244">
        <v>41954</v>
      </c>
      <c r="M50" s="249">
        <v>41954</v>
      </c>
      <c r="N50" s="244">
        <v>41987</v>
      </c>
      <c r="O50" s="240" t="s">
        <v>733</v>
      </c>
      <c r="P50" s="242">
        <v>12914</v>
      </c>
      <c r="Q50" s="244">
        <v>41856</v>
      </c>
      <c r="R50" s="244" t="s">
        <v>730</v>
      </c>
      <c r="S50" s="301" t="s">
        <v>731</v>
      </c>
      <c r="T50" s="248">
        <v>68714</v>
      </c>
      <c r="U50" s="249">
        <v>41892</v>
      </c>
      <c r="V50" s="314">
        <v>42017</v>
      </c>
      <c r="W50" s="240" t="s">
        <v>233</v>
      </c>
      <c r="AA50" s="328"/>
    </row>
    <row r="51" spans="1:27" ht="130.5" customHeight="1" x14ac:dyDescent="0.25">
      <c r="A51" s="240">
        <v>33</v>
      </c>
      <c r="B51" s="241" t="s">
        <v>203</v>
      </c>
      <c r="C51" s="240" t="s">
        <v>69</v>
      </c>
      <c r="D51" s="299" t="s">
        <v>734</v>
      </c>
      <c r="E51" s="240" t="s">
        <v>735</v>
      </c>
      <c r="F51" s="242">
        <v>900491698</v>
      </c>
      <c r="G51" s="242">
        <v>0</v>
      </c>
      <c r="H51" s="245" t="s">
        <v>736</v>
      </c>
      <c r="I51" s="242">
        <v>2859725</v>
      </c>
      <c r="J51" s="247">
        <v>10556000</v>
      </c>
      <c r="K51" s="302">
        <v>42004</v>
      </c>
      <c r="L51" s="249">
        <v>41886</v>
      </c>
      <c r="M51" s="249">
        <v>41892</v>
      </c>
      <c r="N51" s="244">
        <v>42004</v>
      </c>
      <c r="O51" s="240" t="s">
        <v>737</v>
      </c>
      <c r="P51" s="248">
        <v>12414</v>
      </c>
      <c r="Q51" s="249">
        <v>41843</v>
      </c>
      <c r="R51" s="244" t="s">
        <v>730</v>
      </c>
      <c r="S51" s="301" t="s">
        <v>731</v>
      </c>
      <c r="T51" s="248">
        <v>68414</v>
      </c>
      <c r="U51" s="249">
        <v>41887</v>
      </c>
      <c r="V51" s="314">
        <v>41886</v>
      </c>
      <c r="W51" s="240" t="s">
        <v>233</v>
      </c>
    </row>
    <row r="52" spans="1:27" ht="54" x14ac:dyDescent="0.25">
      <c r="A52" s="240">
        <v>35</v>
      </c>
      <c r="B52" s="241" t="s">
        <v>68</v>
      </c>
      <c r="C52" s="240" t="s">
        <v>18</v>
      </c>
      <c r="D52" s="299" t="s">
        <v>738</v>
      </c>
      <c r="E52" s="240" t="s">
        <v>235</v>
      </c>
      <c r="F52" s="242">
        <v>860509265</v>
      </c>
      <c r="G52" s="246">
        <v>1</v>
      </c>
      <c r="H52" s="245" t="s">
        <v>739</v>
      </c>
      <c r="I52" s="242">
        <v>6468400</v>
      </c>
      <c r="J52" s="247">
        <v>269000</v>
      </c>
      <c r="K52" s="315" t="s">
        <v>740</v>
      </c>
      <c r="L52" s="244">
        <v>41892</v>
      </c>
      <c r="M52" s="244">
        <v>41893</v>
      </c>
      <c r="N52" s="244">
        <v>42257</v>
      </c>
      <c r="O52" s="242" t="s">
        <v>22</v>
      </c>
      <c r="P52" s="242">
        <v>13514</v>
      </c>
      <c r="Q52" s="244">
        <v>41883</v>
      </c>
      <c r="R52" s="244" t="s">
        <v>658</v>
      </c>
      <c r="S52" s="301" t="s">
        <v>659</v>
      </c>
      <c r="T52" s="242">
        <v>68814</v>
      </c>
      <c r="U52" s="244">
        <v>41892</v>
      </c>
      <c r="V52" s="314">
        <v>41919</v>
      </c>
      <c r="W52" s="240" t="s">
        <v>233</v>
      </c>
    </row>
    <row r="53" spans="1:27" ht="141" customHeight="1" x14ac:dyDescent="0.25">
      <c r="A53" s="240">
        <v>36</v>
      </c>
      <c r="B53" s="241" t="s">
        <v>203</v>
      </c>
      <c r="C53" s="240" t="s">
        <v>18</v>
      </c>
      <c r="D53" s="299" t="s">
        <v>741</v>
      </c>
      <c r="E53" s="240" t="s">
        <v>742</v>
      </c>
      <c r="F53" s="242">
        <v>830141589</v>
      </c>
      <c r="G53" s="246">
        <v>1</v>
      </c>
      <c r="H53" s="245" t="s">
        <v>743</v>
      </c>
      <c r="I53" s="242">
        <v>3006922282</v>
      </c>
      <c r="J53" s="247">
        <v>32000000</v>
      </c>
      <c r="K53" s="302">
        <v>42004</v>
      </c>
      <c r="L53" s="244">
        <v>41912</v>
      </c>
      <c r="M53" s="244">
        <v>41915</v>
      </c>
      <c r="N53" s="302">
        <v>42004</v>
      </c>
      <c r="O53" s="240" t="s">
        <v>744</v>
      </c>
      <c r="P53" s="242">
        <v>14514</v>
      </c>
      <c r="Q53" s="244">
        <v>41905</v>
      </c>
      <c r="R53" s="244" t="s">
        <v>529</v>
      </c>
      <c r="S53" s="301" t="s">
        <v>530</v>
      </c>
      <c r="T53" s="242">
        <v>79014</v>
      </c>
      <c r="U53" s="244">
        <v>41915</v>
      </c>
      <c r="V53" s="314">
        <v>41919</v>
      </c>
      <c r="W53" s="240" t="s">
        <v>745</v>
      </c>
    </row>
    <row r="54" spans="1:27" ht="141" customHeight="1" x14ac:dyDescent="0.25">
      <c r="A54" s="240" t="s">
        <v>746</v>
      </c>
      <c r="B54" s="241" t="s">
        <v>203</v>
      </c>
      <c r="C54" s="240" t="s">
        <v>18</v>
      </c>
      <c r="D54" s="299" t="s">
        <v>741</v>
      </c>
      <c r="E54" s="240" t="s">
        <v>742</v>
      </c>
      <c r="F54" s="242">
        <v>830141589</v>
      </c>
      <c r="G54" s="246">
        <v>1</v>
      </c>
      <c r="H54" s="245" t="s">
        <v>743</v>
      </c>
      <c r="I54" s="242">
        <v>3006922282</v>
      </c>
      <c r="J54" s="247">
        <v>0</v>
      </c>
      <c r="K54" s="302">
        <v>41729</v>
      </c>
      <c r="L54" s="244">
        <v>41997</v>
      </c>
      <c r="M54" s="244">
        <v>10115</v>
      </c>
      <c r="N54" s="302">
        <v>42094</v>
      </c>
      <c r="O54" s="377"/>
      <c r="P54" s="242" t="s">
        <v>22</v>
      </c>
      <c r="Q54" s="244" t="s">
        <v>22</v>
      </c>
      <c r="R54" s="244" t="s">
        <v>22</v>
      </c>
      <c r="S54" s="301" t="s">
        <v>22</v>
      </c>
      <c r="T54" s="242" t="s">
        <v>22</v>
      </c>
      <c r="U54" s="244" t="s">
        <v>22</v>
      </c>
      <c r="V54" s="314">
        <v>42017</v>
      </c>
      <c r="W54" s="240" t="s">
        <v>745</v>
      </c>
    </row>
    <row r="55" spans="1:27" ht="123.75" customHeight="1" x14ac:dyDescent="0.25">
      <c r="A55" s="240">
        <v>37</v>
      </c>
      <c r="B55" s="241" t="s">
        <v>203</v>
      </c>
      <c r="C55" s="240" t="s">
        <v>18</v>
      </c>
      <c r="D55" s="299" t="s">
        <v>747</v>
      </c>
      <c r="E55" s="240" t="s">
        <v>748</v>
      </c>
      <c r="F55" s="242">
        <v>52164177</v>
      </c>
      <c r="G55" s="246"/>
      <c r="H55" s="245" t="s">
        <v>749</v>
      </c>
      <c r="I55" s="242">
        <v>8265650</v>
      </c>
      <c r="J55" s="247">
        <v>15801762</v>
      </c>
      <c r="K55" s="302">
        <v>42004</v>
      </c>
      <c r="L55" s="244">
        <v>41912</v>
      </c>
      <c r="M55" s="244">
        <v>41913</v>
      </c>
      <c r="N55" s="302">
        <v>42004</v>
      </c>
      <c r="O55" s="240" t="s">
        <v>750</v>
      </c>
      <c r="P55" s="242">
        <v>14614</v>
      </c>
      <c r="Q55" s="242">
        <v>41905</v>
      </c>
      <c r="R55" s="244" t="s">
        <v>751</v>
      </c>
      <c r="S55" s="244" t="s">
        <v>752</v>
      </c>
      <c r="T55" s="242">
        <v>78514</v>
      </c>
      <c r="U55" s="244">
        <v>41912</v>
      </c>
      <c r="V55" s="314">
        <v>41919</v>
      </c>
      <c r="W55" s="240" t="s">
        <v>753</v>
      </c>
    </row>
    <row r="56" spans="1:27" ht="133.5" customHeight="1" x14ac:dyDescent="0.25">
      <c r="A56" s="240">
        <v>38</v>
      </c>
      <c r="B56" s="241" t="s">
        <v>571</v>
      </c>
      <c r="C56" s="240" t="s">
        <v>69</v>
      </c>
      <c r="D56" s="299" t="s">
        <v>754</v>
      </c>
      <c r="E56" s="240" t="s">
        <v>755</v>
      </c>
      <c r="F56" s="242">
        <v>830016004</v>
      </c>
      <c r="G56" s="246">
        <v>0</v>
      </c>
      <c r="H56" s="245"/>
      <c r="I56" s="242"/>
      <c r="J56" s="247">
        <v>1783500</v>
      </c>
      <c r="K56" s="302" t="s">
        <v>283</v>
      </c>
      <c r="L56" s="244">
        <v>41912</v>
      </c>
      <c r="M56" s="244">
        <v>41926</v>
      </c>
      <c r="N56" s="302">
        <v>41971</v>
      </c>
      <c r="O56" s="240" t="s">
        <v>756</v>
      </c>
      <c r="P56" s="242">
        <v>14214</v>
      </c>
      <c r="Q56" s="244">
        <v>41891</v>
      </c>
      <c r="R56" s="244" t="s">
        <v>757</v>
      </c>
      <c r="S56" s="301" t="s">
        <v>758</v>
      </c>
      <c r="T56" s="242">
        <v>79114</v>
      </c>
      <c r="U56" s="244">
        <v>41915</v>
      </c>
      <c r="V56" s="314">
        <v>41912</v>
      </c>
      <c r="W56" s="240" t="s">
        <v>213</v>
      </c>
    </row>
    <row r="57" spans="1:27" ht="123" customHeight="1" x14ac:dyDescent="0.25">
      <c r="A57" s="240">
        <v>39</v>
      </c>
      <c r="B57" s="241" t="s">
        <v>571</v>
      </c>
      <c r="C57" s="240" t="s">
        <v>69</v>
      </c>
      <c r="D57" s="299" t="s">
        <v>759</v>
      </c>
      <c r="E57" s="240" t="s">
        <v>760</v>
      </c>
      <c r="F57" s="242">
        <v>830069296</v>
      </c>
      <c r="G57" s="246">
        <v>1</v>
      </c>
      <c r="H57" s="245" t="s">
        <v>761</v>
      </c>
      <c r="I57" s="242">
        <v>2104900</v>
      </c>
      <c r="J57" s="247">
        <v>11797446</v>
      </c>
      <c r="K57" s="302" t="s">
        <v>632</v>
      </c>
      <c r="L57" s="244">
        <v>41912</v>
      </c>
      <c r="M57" s="244">
        <v>41915</v>
      </c>
      <c r="N57" s="302">
        <v>42004</v>
      </c>
      <c r="O57" s="240" t="s">
        <v>762</v>
      </c>
      <c r="P57" s="242">
        <v>14414</v>
      </c>
      <c r="Q57" s="244">
        <v>41891</v>
      </c>
      <c r="R57" s="244" t="s">
        <v>763</v>
      </c>
      <c r="S57" s="301" t="s">
        <v>693</v>
      </c>
      <c r="T57" s="242">
        <v>79214</v>
      </c>
      <c r="U57" s="244">
        <v>41915</v>
      </c>
      <c r="V57" s="314">
        <v>41912</v>
      </c>
      <c r="W57" s="240" t="s">
        <v>213</v>
      </c>
    </row>
    <row r="58" spans="1:27" ht="81" x14ac:dyDescent="0.25">
      <c r="A58" s="316">
        <v>40</v>
      </c>
      <c r="B58" s="317" t="s">
        <v>125</v>
      </c>
      <c r="C58" s="316" t="s">
        <v>18</v>
      </c>
      <c r="D58" s="318" t="s">
        <v>764</v>
      </c>
      <c r="E58" s="316" t="s">
        <v>765</v>
      </c>
      <c r="F58" s="319">
        <v>860062187</v>
      </c>
      <c r="G58" s="320">
        <v>4</v>
      </c>
      <c r="H58" s="321" t="s">
        <v>766</v>
      </c>
      <c r="I58" s="319">
        <v>4817000</v>
      </c>
      <c r="J58" s="322">
        <v>0</v>
      </c>
      <c r="K58" s="323" t="s">
        <v>399</v>
      </c>
      <c r="L58" s="324">
        <v>41913</v>
      </c>
      <c r="M58" s="324">
        <v>41913</v>
      </c>
      <c r="N58" s="324">
        <v>42643</v>
      </c>
      <c r="O58" s="319" t="s">
        <v>22</v>
      </c>
      <c r="P58" s="319" t="s">
        <v>22</v>
      </c>
      <c r="Q58" s="324" t="s">
        <v>22</v>
      </c>
      <c r="R58" s="324" t="s">
        <v>22</v>
      </c>
      <c r="S58" s="325" t="s">
        <v>22</v>
      </c>
      <c r="T58" s="319" t="s">
        <v>22</v>
      </c>
      <c r="U58" s="324" t="s">
        <v>22</v>
      </c>
      <c r="V58" s="327">
        <v>41969</v>
      </c>
      <c r="W58" s="316" t="s">
        <v>753</v>
      </c>
    </row>
    <row r="59" spans="1:27" ht="54" x14ac:dyDescent="0.25">
      <c r="A59" s="316">
        <v>41</v>
      </c>
      <c r="B59" s="317" t="s">
        <v>100</v>
      </c>
      <c r="C59" s="316" t="s">
        <v>545</v>
      </c>
      <c r="D59" s="318" t="s">
        <v>546</v>
      </c>
      <c r="E59" s="316" t="s">
        <v>547</v>
      </c>
      <c r="F59" s="319">
        <v>830095213</v>
      </c>
      <c r="G59" s="320">
        <v>0</v>
      </c>
      <c r="H59" s="321" t="s">
        <v>548</v>
      </c>
      <c r="I59" s="319">
        <v>3175150153</v>
      </c>
      <c r="J59" s="322">
        <v>3000000</v>
      </c>
      <c r="K59" s="323">
        <v>42004</v>
      </c>
      <c r="L59" s="324">
        <v>41914</v>
      </c>
      <c r="M59" s="324">
        <v>41914</v>
      </c>
      <c r="N59" s="324">
        <v>42004</v>
      </c>
      <c r="O59" s="319" t="s">
        <v>22</v>
      </c>
      <c r="P59" s="319">
        <v>15114</v>
      </c>
      <c r="Q59" s="324">
        <v>41912</v>
      </c>
      <c r="R59" s="324" t="s">
        <v>549</v>
      </c>
      <c r="S59" s="325" t="s">
        <v>550</v>
      </c>
      <c r="T59" s="319">
        <v>78814</v>
      </c>
      <c r="U59" s="324">
        <v>41914</v>
      </c>
      <c r="V59" s="327">
        <v>41914</v>
      </c>
      <c r="W59" s="316" t="s">
        <v>280</v>
      </c>
    </row>
    <row r="60" spans="1:27" ht="131.25" customHeight="1" x14ac:dyDescent="0.25">
      <c r="A60" s="316">
        <v>42</v>
      </c>
      <c r="B60" s="317" t="s">
        <v>203</v>
      </c>
      <c r="C60" s="316" t="s">
        <v>18</v>
      </c>
      <c r="D60" s="318" t="s">
        <v>767</v>
      </c>
      <c r="E60" s="316" t="s">
        <v>768</v>
      </c>
      <c r="F60" s="319">
        <v>800063563</v>
      </c>
      <c r="G60" s="319">
        <v>7</v>
      </c>
      <c r="H60" s="321" t="s">
        <v>769</v>
      </c>
      <c r="I60" s="319">
        <v>8049882</v>
      </c>
      <c r="J60" s="326">
        <v>10355610</v>
      </c>
      <c r="K60" s="323">
        <v>42004</v>
      </c>
      <c r="L60" s="324">
        <v>41927</v>
      </c>
      <c r="M60" s="324">
        <v>41928</v>
      </c>
      <c r="N60" s="324">
        <v>42004</v>
      </c>
      <c r="O60" s="316" t="s">
        <v>770</v>
      </c>
      <c r="P60" s="319">
        <v>12214</v>
      </c>
      <c r="Q60" s="324">
        <v>41834</v>
      </c>
      <c r="R60" s="324" t="s">
        <v>730</v>
      </c>
      <c r="S60" s="325" t="s">
        <v>731</v>
      </c>
      <c r="T60" s="319">
        <v>79614</v>
      </c>
      <c r="U60" s="324">
        <v>41932</v>
      </c>
      <c r="V60" s="327">
        <v>41969</v>
      </c>
      <c r="W60" s="316" t="s">
        <v>233</v>
      </c>
    </row>
    <row r="61" spans="1:27" ht="123.75" customHeight="1" x14ac:dyDescent="0.25">
      <c r="A61" s="316">
        <v>43</v>
      </c>
      <c r="B61" s="317" t="s">
        <v>571</v>
      </c>
      <c r="C61" s="316" t="s">
        <v>579</v>
      </c>
      <c r="D61" s="318" t="s">
        <v>771</v>
      </c>
      <c r="E61" s="316" t="s">
        <v>772</v>
      </c>
      <c r="F61" s="319">
        <v>804002893</v>
      </c>
      <c r="G61" s="319">
        <v>6</v>
      </c>
      <c r="H61" s="321" t="s">
        <v>773</v>
      </c>
      <c r="I61" s="319">
        <v>6521020</v>
      </c>
      <c r="J61" s="326">
        <v>86072000</v>
      </c>
      <c r="K61" s="323">
        <v>42004</v>
      </c>
      <c r="L61" s="324">
        <v>41932</v>
      </c>
      <c r="M61" s="324">
        <v>41947</v>
      </c>
      <c r="N61" s="324">
        <v>42004</v>
      </c>
      <c r="O61" s="316" t="s">
        <v>774</v>
      </c>
      <c r="P61" s="319">
        <v>13214</v>
      </c>
      <c r="Q61" s="324">
        <v>41878</v>
      </c>
      <c r="R61" s="319" t="s">
        <v>692</v>
      </c>
      <c r="S61" s="325" t="s">
        <v>693</v>
      </c>
      <c r="T61" s="319">
        <v>80614</v>
      </c>
      <c r="U61" s="324">
        <v>41935</v>
      </c>
      <c r="V61" s="327">
        <v>41969</v>
      </c>
      <c r="W61" s="316" t="s">
        <v>775</v>
      </c>
    </row>
    <row r="62" spans="1:27" ht="123.75" customHeight="1" x14ac:dyDescent="0.25">
      <c r="A62" s="316" t="s">
        <v>776</v>
      </c>
      <c r="B62" s="317" t="s">
        <v>571</v>
      </c>
      <c r="C62" s="316" t="s">
        <v>579</v>
      </c>
      <c r="D62" s="318" t="s">
        <v>771</v>
      </c>
      <c r="E62" s="316" t="s">
        <v>772</v>
      </c>
      <c r="F62" s="319">
        <v>804002893</v>
      </c>
      <c r="G62" s="319">
        <v>6</v>
      </c>
      <c r="H62" s="321" t="s">
        <v>773</v>
      </c>
      <c r="I62" s="319">
        <v>6521020</v>
      </c>
      <c r="J62" s="326">
        <v>0</v>
      </c>
      <c r="K62" s="323">
        <v>42063</v>
      </c>
      <c r="L62" s="324">
        <v>41997</v>
      </c>
      <c r="M62" s="324">
        <v>42005</v>
      </c>
      <c r="N62" s="324">
        <v>42063</v>
      </c>
      <c r="O62" s="316" t="s">
        <v>777</v>
      </c>
      <c r="P62" s="319" t="s">
        <v>22</v>
      </c>
      <c r="Q62" s="324" t="s">
        <v>22</v>
      </c>
      <c r="R62" s="319" t="s">
        <v>22</v>
      </c>
      <c r="S62" s="325" t="s">
        <v>22</v>
      </c>
      <c r="T62" s="319" t="s">
        <v>22</v>
      </c>
      <c r="U62" s="324" t="s">
        <v>22</v>
      </c>
      <c r="V62" s="327">
        <v>42017</v>
      </c>
      <c r="W62" s="316" t="s">
        <v>775</v>
      </c>
    </row>
    <row r="63" spans="1:27" ht="123.75" customHeight="1" x14ac:dyDescent="0.25">
      <c r="A63" s="316" t="s">
        <v>778</v>
      </c>
      <c r="B63" s="317" t="s">
        <v>571</v>
      </c>
      <c r="C63" s="316" t="s">
        <v>579</v>
      </c>
      <c r="D63" s="318" t="s">
        <v>771</v>
      </c>
      <c r="E63" s="316" t="s">
        <v>772</v>
      </c>
      <c r="F63" s="319">
        <v>804002893</v>
      </c>
      <c r="G63" s="319">
        <v>6</v>
      </c>
      <c r="H63" s="321" t="s">
        <v>773</v>
      </c>
      <c r="I63" s="319">
        <v>6521020</v>
      </c>
      <c r="J63" s="326">
        <v>0</v>
      </c>
      <c r="K63" s="323">
        <v>42124</v>
      </c>
      <c r="L63" s="324">
        <v>42062</v>
      </c>
      <c r="M63" s="324">
        <v>42064</v>
      </c>
      <c r="N63" s="324">
        <v>42124</v>
      </c>
      <c r="O63" s="316" t="s">
        <v>777</v>
      </c>
      <c r="P63" s="319" t="s">
        <v>22</v>
      </c>
      <c r="Q63" s="324" t="s">
        <v>22</v>
      </c>
      <c r="R63" s="319" t="s">
        <v>22</v>
      </c>
      <c r="S63" s="325" t="s">
        <v>22</v>
      </c>
      <c r="T63" s="319" t="s">
        <v>22</v>
      </c>
      <c r="U63" s="324" t="s">
        <v>22</v>
      </c>
      <c r="V63" s="327"/>
      <c r="W63" s="316" t="s">
        <v>775</v>
      </c>
    </row>
    <row r="64" spans="1:27" ht="124.5" customHeight="1" x14ac:dyDescent="0.25">
      <c r="A64" s="316">
        <v>44</v>
      </c>
      <c r="B64" s="317" t="s">
        <v>571</v>
      </c>
      <c r="C64" s="316" t="s">
        <v>69</v>
      </c>
      <c r="D64" s="318" t="s">
        <v>779</v>
      </c>
      <c r="E64" s="316" t="s">
        <v>780</v>
      </c>
      <c r="F64" s="319">
        <v>830104914</v>
      </c>
      <c r="G64" s="319">
        <v>5</v>
      </c>
      <c r="H64" s="321" t="s">
        <v>781</v>
      </c>
      <c r="I64" s="319">
        <v>7421200</v>
      </c>
      <c r="J64" s="326">
        <v>6454643</v>
      </c>
      <c r="K64" s="323">
        <v>42004</v>
      </c>
      <c r="L64" s="324">
        <v>41936</v>
      </c>
      <c r="M64" s="324">
        <v>41943</v>
      </c>
      <c r="N64" s="324">
        <v>42004</v>
      </c>
      <c r="O64" s="316" t="s">
        <v>782</v>
      </c>
      <c r="P64" s="319">
        <v>15314</v>
      </c>
      <c r="Q64" s="324">
        <v>41921</v>
      </c>
      <c r="R64" s="319" t="s">
        <v>730</v>
      </c>
      <c r="S64" s="325" t="s">
        <v>731</v>
      </c>
      <c r="T64" s="319">
        <v>85714</v>
      </c>
      <c r="U64" s="324">
        <v>41943</v>
      </c>
      <c r="V64" s="327">
        <v>41936</v>
      </c>
      <c r="W64" s="316" t="s">
        <v>233</v>
      </c>
    </row>
    <row r="65" spans="1:23" ht="69" customHeight="1" x14ac:dyDescent="0.25">
      <c r="A65" s="316">
        <v>45</v>
      </c>
      <c r="B65" s="317" t="s">
        <v>203</v>
      </c>
      <c r="C65" s="316" t="s">
        <v>18</v>
      </c>
      <c r="D65" s="318" t="s">
        <v>783</v>
      </c>
      <c r="E65" s="316" t="s">
        <v>784</v>
      </c>
      <c r="F65" s="319">
        <v>900176422</v>
      </c>
      <c r="G65" s="319">
        <v>5</v>
      </c>
      <c r="H65" s="321" t="s">
        <v>785</v>
      </c>
      <c r="I65" s="319">
        <v>3341790</v>
      </c>
      <c r="J65" s="326">
        <v>3920000</v>
      </c>
      <c r="K65" s="323" t="s">
        <v>786</v>
      </c>
      <c r="L65" s="324">
        <v>41936</v>
      </c>
      <c r="M65" s="324">
        <v>41939</v>
      </c>
      <c r="N65" s="324">
        <v>41941</v>
      </c>
      <c r="O65" s="319" t="s">
        <v>22</v>
      </c>
      <c r="P65" s="319">
        <v>15814</v>
      </c>
      <c r="Q65" s="324">
        <v>41934</v>
      </c>
      <c r="R65" s="319" t="s">
        <v>710</v>
      </c>
      <c r="S65" s="325" t="s">
        <v>711</v>
      </c>
      <c r="T65" s="319">
        <v>80714</v>
      </c>
      <c r="U65" s="324">
        <v>41936</v>
      </c>
      <c r="V65" s="327">
        <v>41969</v>
      </c>
      <c r="W65" s="316" t="s">
        <v>265</v>
      </c>
    </row>
    <row r="66" spans="1:23" ht="135" x14ac:dyDescent="0.25">
      <c r="A66" s="316">
        <v>46</v>
      </c>
      <c r="B66" s="317" t="s">
        <v>571</v>
      </c>
      <c r="C66" s="316" t="s">
        <v>787</v>
      </c>
      <c r="D66" s="318" t="s">
        <v>788</v>
      </c>
      <c r="E66" s="316" t="s">
        <v>689</v>
      </c>
      <c r="F66" s="319">
        <v>900554131</v>
      </c>
      <c r="G66" s="319">
        <v>9</v>
      </c>
      <c r="H66" s="321" t="s">
        <v>690</v>
      </c>
      <c r="I66" s="319">
        <v>2363800</v>
      </c>
      <c r="J66" s="326">
        <v>56800560</v>
      </c>
      <c r="K66" s="323" t="s">
        <v>575</v>
      </c>
      <c r="L66" s="324">
        <v>41940</v>
      </c>
      <c r="M66" s="324">
        <v>41941</v>
      </c>
      <c r="N66" s="324">
        <v>42001</v>
      </c>
      <c r="O66" s="316" t="s">
        <v>789</v>
      </c>
      <c r="P66" s="319">
        <v>14314</v>
      </c>
      <c r="Q66" s="324">
        <v>41891</v>
      </c>
      <c r="R66" s="319" t="s">
        <v>577</v>
      </c>
      <c r="S66" s="325" t="s">
        <v>578</v>
      </c>
      <c r="T66" s="319">
        <v>85414</v>
      </c>
      <c r="U66" s="324">
        <v>41941</v>
      </c>
      <c r="V66" s="327">
        <v>41969</v>
      </c>
      <c r="W66" s="316" t="s">
        <v>213</v>
      </c>
    </row>
    <row r="67" spans="1:23" ht="135" customHeight="1" x14ac:dyDescent="0.25">
      <c r="A67" s="316">
        <v>47</v>
      </c>
      <c r="B67" s="317" t="s">
        <v>203</v>
      </c>
      <c r="C67" s="316" t="s">
        <v>18</v>
      </c>
      <c r="D67" s="318" t="s">
        <v>790</v>
      </c>
      <c r="E67" s="316" t="s">
        <v>791</v>
      </c>
      <c r="F67" s="319">
        <v>900466707</v>
      </c>
      <c r="G67" s="319">
        <v>3</v>
      </c>
      <c r="H67" s="321" t="s">
        <v>792</v>
      </c>
      <c r="I67" s="319">
        <v>5203899</v>
      </c>
      <c r="J67" s="322">
        <v>39904000</v>
      </c>
      <c r="K67" s="323">
        <v>42004</v>
      </c>
      <c r="L67" s="335">
        <v>41942</v>
      </c>
      <c r="M67" s="324">
        <v>41950</v>
      </c>
      <c r="N67" s="335">
        <v>42004</v>
      </c>
      <c r="O67" s="316" t="s">
        <v>793</v>
      </c>
      <c r="P67" s="336">
        <v>15914</v>
      </c>
      <c r="Q67" s="335">
        <v>41940</v>
      </c>
      <c r="R67" s="336" t="s">
        <v>529</v>
      </c>
      <c r="S67" s="323" t="s">
        <v>530</v>
      </c>
      <c r="T67" s="319">
        <v>88014</v>
      </c>
      <c r="U67" s="324">
        <v>41949</v>
      </c>
      <c r="V67" s="327">
        <v>41969</v>
      </c>
      <c r="W67" s="337" t="s">
        <v>229</v>
      </c>
    </row>
    <row r="68" spans="1:23" ht="135" customHeight="1" x14ac:dyDescent="0.25">
      <c r="A68" s="316" t="s">
        <v>794</v>
      </c>
      <c r="B68" s="317" t="s">
        <v>203</v>
      </c>
      <c r="C68" s="316" t="s">
        <v>18</v>
      </c>
      <c r="D68" s="318" t="s">
        <v>790</v>
      </c>
      <c r="E68" s="316" t="s">
        <v>791</v>
      </c>
      <c r="F68" s="319">
        <v>900466707</v>
      </c>
      <c r="G68" s="319">
        <v>3</v>
      </c>
      <c r="H68" s="321" t="s">
        <v>792</v>
      </c>
      <c r="I68" s="319">
        <v>5203899</v>
      </c>
      <c r="J68" s="322">
        <v>0</v>
      </c>
      <c r="K68" s="323">
        <v>42063</v>
      </c>
      <c r="L68" s="335">
        <v>41997</v>
      </c>
      <c r="M68" s="324">
        <v>42005</v>
      </c>
      <c r="N68" s="335">
        <v>42063</v>
      </c>
      <c r="O68" s="316" t="s">
        <v>795</v>
      </c>
      <c r="P68" s="336" t="s">
        <v>22</v>
      </c>
      <c r="Q68" s="335" t="s">
        <v>22</v>
      </c>
      <c r="R68" s="336" t="s">
        <v>22</v>
      </c>
      <c r="S68" s="323" t="s">
        <v>22</v>
      </c>
      <c r="T68" s="319" t="s">
        <v>22</v>
      </c>
      <c r="U68" s="324" t="s">
        <v>22</v>
      </c>
      <c r="V68" s="327">
        <v>42017</v>
      </c>
      <c r="W68" s="337" t="s">
        <v>229</v>
      </c>
    </row>
    <row r="69" spans="1:23" ht="136.5" customHeight="1" x14ac:dyDescent="0.25">
      <c r="A69" s="329">
        <v>48</v>
      </c>
      <c r="B69" s="330" t="s">
        <v>571</v>
      </c>
      <c r="C69" s="329" t="s">
        <v>579</v>
      </c>
      <c r="D69" s="331" t="s">
        <v>796</v>
      </c>
      <c r="E69" s="329" t="s">
        <v>797</v>
      </c>
      <c r="F69" s="332">
        <v>900786519</v>
      </c>
      <c r="G69" s="332">
        <v>8</v>
      </c>
      <c r="H69" s="334" t="s">
        <v>798</v>
      </c>
      <c r="I69" s="332">
        <v>6358585</v>
      </c>
      <c r="J69" s="333">
        <v>323009424</v>
      </c>
      <c r="K69" s="338">
        <v>42004</v>
      </c>
      <c r="L69" s="338">
        <v>41950</v>
      </c>
      <c r="M69" s="338">
        <v>41957</v>
      </c>
      <c r="N69" s="338">
        <v>42004</v>
      </c>
      <c r="O69" s="329" t="s">
        <v>799</v>
      </c>
      <c r="P69" s="332">
        <v>10914</v>
      </c>
      <c r="Q69" s="338">
        <v>41816</v>
      </c>
      <c r="R69" s="332" t="s">
        <v>692</v>
      </c>
      <c r="S69" s="332" t="s">
        <v>693</v>
      </c>
      <c r="T69" s="332">
        <v>86314</v>
      </c>
      <c r="U69" s="338">
        <v>41957</v>
      </c>
      <c r="V69" s="338">
        <v>41969</v>
      </c>
      <c r="W69" s="329" t="s">
        <v>213</v>
      </c>
    </row>
    <row r="70" spans="1:23" ht="136.5" customHeight="1" x14ac:dyDescent="0.25">
      <c r="A70" s="329" t="s">
        <v>800</v>
      </c>
      <c r="B70" s="330" t="s">
        <v>571</v>
      </c>
      <c r="C70" s="329" t="s">
        <v>579</v>
      </c>
      <c r="D70" s="331" t="s">
        <v>796</v>
      </c>
      <c r="E70" s="329" t="s">
        <v>797</v>
      </c>
      <c r="F70" s="332">
        <v>900786519</v>
      </c>
      <c r="G70" s="332">
        <v>8</v>
      </c>
      <c r="H70" s="334" t="s">
        <v>798</v>
      </c>
      <c r="I70" s="332">
        <v>6358585</v>
      </c>
      <c r="J70" s="333">
        <v>82558800</v>
      </c>
      <c r="K70" s="338">
        <v>42185</v>
      </c>
      <c r="L70" s="338">
        <v>41995</v>
      </c>
      <c r="M70" s="338">
        <v>42005</v>
      </c>
      <c r="N70" s="338">
        <v>42185</v>
      </c>
      <c r="O70" s="329" t="s">
        <v>801</v>
      </c>
      <c r="P70" s="332">
        <v>10914</v>
      </c>
      <c r="Q70" s="338">
        <v>41816</v>
      </c>
      <c r="R70" s="332" t="s">
        <v>692</v>
      </c>
      <c r="S70" s="332" t="s">
        <v>693</v>
      </c>
      <c r="T70" s="332">
        <v>86314</v>
      </c>
      <c r="U70" s="338">
        <v>41957</v>
      </c>
      <c r="V70" s="338">
        <v>42017</v>
      </c>
      <c r="W70" s="329" t="s">
        <v>213</v>
      </c>
    </row>
    <row r="71" spans="1:23" ht="136.5" customHeight="1" x14ac:dyDescent="0.25">
      <c r="A71" s="329" t="s">
        <v>802</v>
      </c>
      <c r="B71" s="330" t="s">
        <v>571</v>
      </c>
      <c r="C71" s="329" t="s">
        <v>579</v>
      </c>
      <c r="D71" s="331" t="s">
        <v>796</v>
      </c>
      <c r="E71" s="329" t="s">
        <v>797</v>
      </c>
      <c r="F71" s="332">
        <v>900786519</v>
      </c>
      <c r="G71" s="332">
        <v>8</v>
      </c>
      <c r="H71" s="334" t="s">
        <v>798</v>
      </c>
      <c r="I71" s="332">
        <v>6358585</v>
      </c>
      <c r="J71" s="333">
        <v>0</v>
      </c>
      <c r="K71" s="338">
        <v>42307</v>
      </c>
      <c r="L71" s="338">
        <v>42180</v>
      </c>
      <c r="M71" s="338">
        <v>42186</v>
      </c>
      <c r="N71" s="338" t="s">
        <v>520</v>
      </c>
      <c r="O71" s="329" t="s">
        <v>801</v>
      </c>
      <c r="P71" s="332"/>
      <c r="Q71" s="338"/>
      <c r="R71" s="332" t="s">
        <v>692</v>
      </c>
      <c r="S71" s="332" t="s">
        <v>693</v>
      </c>
      <c r="T71" s="332"/>
      <c r="U71" s="338"/>
      <c r="V71" s="338"/>
      <c r="W71" s="329" t="s">
        <v>213</v>
      </c>
    </row>
    <row r="72" spans="1:23" ht="133.5" customHeight="1" x14ac:dyDescent="0.25">
      <c r="A72" s="329">
        <v>49</v>
      </c>
      <c r="B72" s="330" t="s">
        <v>571</v>
      </c>
      <c r="C72" s="329" t="s">
        <v>787</v>
      </c>
      <c r="D72" s="331" t="s">
        <v>803</v>
      </c>
      <c r="E72" s="329" t="s">
        <v>804</v>
      </c>
      <c r="F72" s="332">
        <v>900787378</v>
      </c>
      <c r="G72" s="332">
        <v>0</v>
      </c>
      <c r="H72" s="334" t="s">
        <v>805</v>
      </c>
      <c r="I72" s="332">
        <v>7442967</v>
      </c>
      <c r="J72" s="333">
        <v>118029768</v>
      </c>
      <c r="K72" s="338">
        <v>42004</v>
      </c>
      <c r="L72" s="338">
        <v>41953</v>
      </c>
      <c r="M72" s="338">
        <v>41971</v>
      </c>
      <c r="N72" s="338">
        <v>42004</v>
      </c>
      <c r="O72" s="329" t="s">
        <v>806</v>
      </c>
      <c r="P72" s="332">
        <v>14914</v>
      </c>
      <c r="Q72" s="338">
        <v>41911</v>
      </c>
      <c r="R72" s="332" t="s">
        <v>692</v>
      </c>
      <c r="S72" s="332" t="s">
        <v>693</v>
      </c>
      <c r="T72" s="332">
        <v>92214</v>
      </c>
      <c r="U72" s="338">
        <v>41971</v>
      </c>
      <c r="V72" s="338">
        <v>41969</v>
      </c>
      <c r="W72" s="329" t="s">
        <v>213</v>
      </c>
    </row>
    <row r="73" spans="1:23" ht="135" customHeight="1" x14ac:dyDescent="0.25">
      <c r="A73" s="329">
        <v>50</v>
      </c>
      <c r="B73" s="330" t="s">
        <v>203</v>
      </c>
      <c r="C73" s="329" t="s">
        <v>69</v>
      </c>
      <c r="D73" s="331" t="s">
        <v>807</v>
      </c>
      <c r="E73" s="329" t="s">
        <v>552</v>
      </c>
      <c r="F73" s="332">
        <v>900336372</v>
      </c>
      <c r="G73" s="332">
        <v>2</v>
      </c>
      <c r="H73" s="334" t="s">
        <v>553</v>
      </c>
      <c r="I73" s="332">
        <v>7533411</v>
      </c>
      <c r="J73" s="333">
        <v>6021792</v>
      </c>
      <c r="K73" s="339" t="s">
        <v>365</v>
      </c>
      <c r="L73" s="338">
        <v>41954</v>
      </c>
      <c r="M73" s="338">
        <v>41968</v>
      </c>
      <c r="N73" s="338">
        <v>41983</v>
      </c>
      <c r="O73" s="329" t="s">
        <v>808</v>
      </c>
      <c r="P73" s="332">
        <v>11514</v>
      </c>
      <c r="Q73" s="338">
        <v>41927</v>
      </c>
      <c r="R73" s="332" t="s">
        <v>751</v>
      </c>
      <c r="S73" s="332" t="s">
        <v>752</v>
      </c>
      <c r="T73" s="332">
        <v>86814</v>
      </c>
      <c r="U73" s="338">
        <v>41962</v>
      </c>
      <c r="V73" s="338">
        <v>41954</v>
      </c>
      <c r="W73" s="329" t="s">
        <v>233</v>
      </c>
    </row>
    <row r="74" spans="1:23" ht="122.25" customHeight="1" x14ac:dyDescent="0.25">
      <c r="A74" s="329">
        <v>51</v>
      </c>
      <c r="B74" s="330" t="s">
        <v>203</v>
      </c>
      <c r="C74" s="329" t="s">
        <v>69</v>
      </c>
      <c r="D74" s="331" t="s">
        <v>640</v>
      </c>
      <c r="E74" s="329" t="s">
        <v>641</v>
      </c>
      <c r="F74" s="332">
        <v>900311730</v>
      </c>
      <c r="G74" s="332">
        <v>8</v>
      </c>
      <c r="H74" s="334" t="s">
        <v>642</v>
      </c>
      <c r="I74" s="332" t="s">
        <v>643</v>
      </c>
      <c r="J74" s="333">
        <v>4224571</v>
      </c>
      <c r="K74" s="338" t="s">
        <v>278</v>
      </c>
      <c r="L74" s="338">
        <v>41956</v>
      </c>
      <c r="M74" s="338">
        <v>41961</v>
      </c>
      <c r="N74" s="338">
        <v>41990</v>
      </c>
      <c r="O74" s="329" t="s">
        <v>809</v>
      </c>
      <c r="P74" s="332">
        <v>16414</v>
      </c>
      <c r="Q74" s="338">
        <v>41943</v>
      </c>
      <c r="R74" s="332" t="s">
        <v>555</v>
      </c>
      <c r="S74" s="340" t="s">
        <v>556</v>
      </c>
      <c r="T74" s="332">
        <v>86514</v>
      </c>
      <c r="U74" s="338">
        <v>41957</v>
      </c>
      <c r="V74" s="338">
        <v>41956</v>
      </c>
      <c r="W74" s="329" t="s">
        <v>280</v>
      </c>
    </row>
    <row r="75" spans="1:23" ht="67.5" x14ac:dyDescent="0.25">
      <c r="A75" s="329">
        <v>52</v>
      </c>
      <c r="B75" s="330" t="s">
        <v>125</v>
      </c>
      <c r="C75" s="329" t="s">
        <v>18</v>
      </c>
      <c r="D75" s="331" t="s">
        <v>810</v>
      </c>
      <c r="E75" s="329" t="s">
        <v>199</v>
      </c>
      <c r="F75" s="332">
        <v>900475780</v>
      </c>
      <c r="G75" s="332">
        <v>1</v>
      </c>
      <c r="H75" s="334" t="s">
        <v>811</v>
      </c>
      <c r="I75" s="332">
        <v>4269800</v>
      </c>
      <c r="J75" s="333">
        <v>202920403</v>
      </c>
      <c r="K75" s="341" t="s">
        <v>812</v>
      </c>
      <c r="L75" s="338">
        <v>41957</v>
      </c>
      <c r="M75" s="338">
        <v>41958</v>
      </c>
      <c r="N75" s="338">
        <v>42674</v>
      </c>
      <c r="O75" s="329" t="s">
        <v>22</v>
      </c>
      <c r="P75" s="332">
        <v>13814</v>
      </c>
      <c r="Q75" s="338">
        <v>41957</v>
      </c>
      <c r="R75" s="332" t="s">
        <v>653</v>
      </c>
      <c r="S75" s="340" t="s">
        <v>813</v>
      </c>
      <c r="T75" s="332">
        <v>86414</v>
      </c>
      <c r="U75" s="338">
        <v>41957</v>
      </c>
      <c r="V75" s="338">
        <v>41978</v>
      </c>
      <c r="W75" s="329" t="s">
        <v>280</v>
      </c>
    </row>
    <row r="76" spans="1:23" ht="67.5" x14ac:dyDescent="0.25">
      <c r="A76" s="329" t="s">
        <v>814</v>
      </c>
      <c r="B76" s="330" t="s">
        <v>125</v>
      </c>
      <c r="C76" s="329" t="s">
        <v>18</v>
      </c>
      <c r="D76" s="331" t="s">
        <v>810</v>
      </c>
      <c r="E76" s="329" t="s">
        <v>199</v>
      </c>
      <c r="F76" s="332">
        <v>900475780</v>
      </c>
      <c r="G76" s="332">
        <v>1</v>
      </c>
      <c r="H76" s="334" t="s">
        <v>811</v>
      </c>
      <c r="I76" s="332">
        <v>4269800</v>
      </c>
      <c r="J76" s="333">
        <v>1361904</v>
      </c>
      <c r="K76" s="341" t="s">
        <v>812</v>
      </c>
      <c r="L76" s="338">
        <v>42137</v>
      </c>
      <c r="M76" s="338">
        <v>41958</v>
      </c>
      <c r="N76" s="338">
        <v>42674</v>
      </c>
      <c r="O76" s="329" t="s">
        <v>22</v>
      </c>
      <c r="P76" s="332">
        <v>115</v>
      </c>
      <c r="Q76" s="338">
        <v>42006</v>
      </c>
      <c r="R76" s="332" t="s">
        <v>653</v>
      </c>
      <c r="S76" s="340" t="s">
        <v>813</v>
      </c>
      <c r="T76" s="332">
        <v>115</v>
      </c>
      <c r="U76" s="338">
        <v>42006</v>
      </c>
      <c r="V76" s="338"/>
      <c r="W76" s="329" t="s">
        <v>280</v>
      </c>
    </row>
    <row r="77" spans="1:23" ht="82.5" customHeight="1" x14ac:dyDescent="0.25">
      <c r="A77" s="329">
        <v>53</v>
      </c>
      <c r="B77" s="330" t="s">
        <v>203</v>
      </c>
      <c r="C77" s="329" t="s">
        <v>18</v>
      </c>
      <c r="D77" s="331" t="s">
        <v>815</v>
      </c>
      <c r="E77" s="329" t="s">
        <v>816</v>
      </c>
      <c r="F77" s="332">
        <v>52964611</v>
      </c>
      <c r="G77" s="332"/>
      <c r="H77" s="334" t="s">
        <v>817</v>
      </c>
      <c r="I77" s="332">
        <v>3115574723</v>
      </c>
      <c r="J77" s="333">
        <v>3417000</v>
      </c>
      <c r="K77" s="341">
        <v>42004</v>
      </c>
      <c r="L77" s="338">
        <v>41963</v>
      </c>
      <c r="M77" s="338">
        <v>41964</v>
      </c>
      <c r="N77" s="338">
        <v>42004</v>
      </c>
      <c r="O77" s="329" t="s">
        <v>22</v>
      </c>
      <c r="P77" s="332">
        <v>17114</v>
      </c>
      <c r="Q77" s="338">
        <v>41962</v>
      </c>
      <c r="R77" s="332" t="s">
        <v>529</v>
      </c>
      <c r="S77" s="340" t="s">
        <v>530</v>
      </c>
      <c r="T77" s="332">
        <v>86914</v>
      </c>
      <c r="U77" s="338">
        <v>41963</v>
      </c>
      <c r="V77" s="338">
        <v>41978</v>
      </c>
      <c r="W77" s="329" t="s">
        <v>207</v>
      </c>
    </row>
    <row r="78" spans="1:23" ht="88.5" customHeight="1" x14ac:dyDescent="0.25">
      <c r="A78" s="329">
        <v>54</v>
      </c>
      <c r="B78" s="330" t="s">
        <v>203</v>
      </c>
      <c r="C78" s="329" t="s">
        <v>18</v>
      </c>
      <c r="D78" s="331" t="s">
        <v>815</v>
      </c>
      <c r="E78" s="329" t="s">
        <v>818</v>
      </c>
      <c r="F78" s="332">
        <v>79847327</v>
      </c>
      <c r="G78" s="332"/>
      <c r="H78" s="334" t="s">
        <v>819</v>
      </c>
      <c r="I78" s="332">
        <v>2515709</v>
      </c>
      <c r="J78" s="333">
        <v>3417000</v>
      </c>
      <c r="K78" s="341">
        <v>42004</v>
      </c>
      <c r="L78" s="338">
        <v>41963</v>
      </c>
      <c r="M78" s="338">
        <v>41964</v>
      </c>
      <c r="N78" s="338">
        <v>42004</v>
      </c>
      <c r="O78" s="329" t="s">
        <v>22</v>
      </c>
      <c r="P78" s="332">
        <v>17014</v>
      </c>
      <c r="Q78" s="338">
        <v>41962</v>
      </c>
      <c r="R78" s="332" t="s">
        <v>529</v>
      </c>
      <c r="S78" s="340" t="s">
        <v>530</v>
      </c>
      <c r="T78" s="332">
        <v>87014</v>
      </c>
      <c r="U78" s="338">
        <v>41963</v>
      </c>
      <c r="V78" s="338">
        <v>41978</v>
      </c>
      <c r="W78" s="329" t="s">
        <v>207</v>
      </c>
    </row>
    <row r="79" spans="1:23" ht="134.25" customHeight="1" x14ac:dyDescent="0.25">
      <c r="A79" s="329">
        <v>55</v>
      </c>
      <c r="B79" s="330" t="s">
        <v>203</v>
      </c>
      <c r="C79" s="329" t="s">
        <v>18</v>
      </c>
      <c r="D79" s="331" t="s">
        <v>820</v>
      </c>
      <c r="E79" s="329" t="s">
        <v>418</v>
      </c>
      <c r="F79" s="332">
        <v>830111209</v>
      </c>
      <c r="G79" s="332">
        <v>1</v>
      </c>
      <c r="H79" s="334" t="s">
        <v>821</v>
      </c>
      <c r="I79" s="332">
        <v>7495240</v>
      </c>
      <c r="J79" s="333">
        <v>53128000</v>
      </c>
      <c r="K79" s="341">
        <v>42004</v>
      </c>
      <c r="L79" s="338">
        <v>41963</v>
      </c>
      <c r="M79" s="338">
        <v>41976</v>
      </c>
      <c r="N79" s="338">
        <v>42004</v>
      </c>
      <c r="O79" s="329" t="s">
        <v>822</v>
      </c>
      <c r="P79" s="332">
        <v>16814</v>
      </c>
      <c r="Q79" s="338">
        <v>41962</v>
      </c>
      <c r="R79" s="332" t="s">
        <v>823</v>
      </c>
      <c r="S79" s="340" t="s">
        <v>824</v>
      </c>
      <c r="T79" s="332">
        <v>92814</v>
      </c>
      <c r="U79" s="338">
        <v>41975</v>
      </c>
      <c r="V79" s="338">
        <v>41978</v>
      </c>
      <c r="W79" s="329" t="s">
        <v>213</v>
      </c>
    </row>
    <row r="80" spans="1:23" ht="134.25" customHeight="1" x14ac:dyDescent="0.25">
      <c r="A80" s="329">
        <v>56</v>
      </c>
      <c r="B80" s="330" t="s">
        <v>571</v>
      </c>
      <c r="C80" s="329" t="s">
        <v>579</v>
      </c>
      <c r="D80" s="331" t="s">
        <v>825</v>
      </c>
      <c r="E80" s="329" t="s">
        <v>689</v>
      </c>
      <c r="F80" s="332">
        <v>900554131</v>
      </c>
      <c r="G80" s="332">
        <v>9</v>
      </c>
      <c r="H80" s="334" t="s">
        <v>690</v>
      </c>
      <c r="I80" s="332">
        <v>2363800</v>
      </c>
      <c r="J80" s="333">
        <v>141672437</v>
      </c>
      <c r="K80" s="341">
        <v>42004</v>
      </c>
      <c r="L80" s="338">
        <v>41968</v>
      </c>
      <c r="M80" s="338">
        <v>41978</v>
      </c>
      <c r="N80" s="338">
        <v>42004</v>
      </c>
      <c r="O80" s="329" t="s">
        <v>826</v>
      </c>
      <c r="P80" s="332">
        <v>14814</v>
      </c>
      <c r="Q80" s="338">
        <v>41911</v>
      </c>
      <c r="R80" s="332" t="s">
        <v>827</v>
      </c>
      <c r="S80" s="340" t="s">
        <v>828</v>
      </c>
      <c r="T80" s="332">
        <v>94014</v>
      </c>
      <c r="U80" s="338">
        <v>41978</v>
      </c>
      <c r="V80" s="338">
        <v>41978</v>
      </c>
      <c r="W80" s="329" t="s">
        <v>213</v>
      </c>
    </row>
    <row r="81" spans="1:23" ht="126" customHeight="1" x14ac:dyDescent="0.25">
      <c r="A81" s="329">
        <v>57</v>
      </c>
      <c r="B81" s="330" t="s">
        <v>203</v>
      </c>
      <c r="C81" s="329" t="s">
        <v>18</v>
      </c>
      <c r="D81" s="331" t="s">
        <v>829</v>
      </c>
      <c r="E81" s="329" t="s">
        <v>830</v>
      </c>
      <c r="F81" s="332">
        <v>900144821</v>
      </c>
      <c r="G81" s="332">
        <v>3</v>
      </c>
      <c r="H81" s="334" t="s">
        <v>831</v>
      </c>
      <c r="I81" s="332">
        <v>3134675677</v>
      </c>
      <c r="J81" s="333">
        <v>54800000</v>
      </c>
      <c r="K81" s="341">
        <v>42004</v>
      </c>
      <c r="L81" s="338">
        <v>41968</v>
      </c>
      <c r="M81" s="338">
        <v>41983</v>
      </c>
      <c r="N81" s="338">
        <v>42004</v>
      </c>
      <c r="O81" s="329" t="s">
        <v>832</v>
      </c>
      <c r="P81" s="332">
        <v>17214</v>
      </c>
      <c r="Q81" s="338">
        <v>41964</v>
      </c>
      <c r="R81" s="332" t="s">
        <v>730</v>
      </c>
      <c r="S81" s="340" t="s">
        <v>731</v>
      </c>
      <c r="T81" s="332">
        <v>94214</v>
      </c>
      <c r="U81" s="338">
        <v>41983</v>
      </c>
      <c r="V81" s="338">
        <v>41978</v>
      </c>
      <c r="W81" s="329" t="s">
        <v>233</v>
      </c>
    </row>
    <row r="82" spans="1:23" ht="126" customHeight="1" x14ac:dyDescent="0.25">
      <c r="A82" s="329">
        <v>58</v>
      </c>
      <c r="B82" s="330" t="s">
        <v>571</v>
      </c>
      <c r="C82" s="329" t="s">
        <v>69</v>
      </c>
      <c r="D82" s="331" t="s">
        <v>833</v>
      </c>
      <c r="E82" s="329" t="s">
        <v>621</v>
      </c>
      <c r="F82" s="332">
        <v>860514336</v>
      </c>
      <c r="G82" s="332">
        <v>6</v>
      </c>
      <c r="H82" s="334" t="s">
        <v>622</v>
      </c>
      <c r="I82" s="332">
        <v>3367720</v>
      </c>
      <c r="J82" s="333">
        <v>2763886</v>
      </c>
      <c r="K82" s="341" t="s">
        <v>365</v>
      </c>
      <c r="L82" s="338">
        <v>41971</v>
      </c>
      <c r="M82" s="338">
        <v>41983</v>
      </c>
      <c r="N82" s="338">
        <v>41998</v>
      </c>
      <c r="O82" s="329" t="s">
        <v>834</v>
      </c>
      <c r="P82" s="332">
        <v>16614</v>
      </c>
      <c r="Q82" s="338">
        <v>41954</v>
      </c>
      <c r="R82" s="332" t="s">
        <v>625</v>
      </c>
      <c r="S82" s="340" t="s">
        <v>626</v>
      </c>
      <c r="T82" s="332">
        <v>94314</v>
      </c>
      <c r="U82" s="338">
        <v>41983</v>
      </c>
      <c r="V82" s="338">
        <v>41971</v>
      </c>
      <c r="W82" s="329" t="s">
        <v>280</v>
      </c>
    </row>
    <row r="83" spans="1:23" ht="126" customHeight="1" x14ac:dyDescent="0.25">
      <c r="A83" s="329">
        <v>59</v>
      </c>
      <c r="B83" s="330" t="s">
        <v>571</v>
      </c>
      <c r="C83" s="329" t="s">
        <v>69</v>
      </c>
      <c r="D83" s="331" t="s">
        <v>835</v>
      </c>
      <c r="E83" s="329" t="s">
        <v>836</v>
      </c>
      <c r="F83" s="332">
        <v>900343311</v>
      </c>
      <c r="G83" s="332">
        <v>2</v>
      </c>
      <c r="H83" s="334" t="s">
        <v>837</v>
      </c>
      <c r="I83" s="332">
        <v>2430208</v>
      </c>
      <c r="J83" s="333">
        <v>13525600</v>
      </c>
      <c r="K83" s="341" t="s">
        <v>680</v>
      </c>
      <c r="L83" s="338">
        <v>41971</v>
      </c>
      <c r="M83" s="338">
        <v>41984</v>
      </c>
      <c r="N83" s="338">
        <v>42004</v>
      </c>
      <c r="O83" s="329" t="s">
        <v>838</v>
      </c>
      <c r="P83" s="332">
        <v>16714</v>
      </c>
      <c r="Q83" s="338">
        <v>41956</v>
      </c>
      <c r="R83" s="332" t="s">
        <v>839</v>
      </c>
      <c r="S83" s="340" t="s">
        <v>840</v>
      </c>
      <c r="T83" s="332">
        <v>93814</v>
      </c>
      <c r="U83" s="338">
        <v>41977</v>
      </c>
      <c r="V83" s="338">
        <v>41971</v>
      </c>
      <c r="W83" s="329" t="s">
        <v>233</v>
      </c>
    </row>
    <row r="84" spans="1:23" ht="120" customHeight="1" x14ac:dyDescent="0.25">
      <c r="A84" s="329">
        <v>60</v>
      </c>
      <c r="B84" s="330" t="s">
        <v>125</v>
      </c>
      <c r="C84" s="329" t="s">
        <v>18</v>
      </c>
      <c r="D84" s="331" t="s">
        <v>455</v>
      </c>
      <c r="E84" s="329" t="s">
        <v>127</v>
      </c>
      <c r="F84" s="332">
        <v>900062917</v>
      </c>
      <c r="G84" s="332">
        <v>9</v>
      </c>
      <c r="H84" s="334" t="s">
        <v>841</v>
      </c>
      <c r="I84" s="332">
        <v>4722000</v>
      </c>
      <c r="J84" s="333">
        <v>106069907</v>
      </c>
      <c r="K84" s="341" t="s">
        <v>842</v>
      </c>
      <c r="L84" s="338">
        <v>41971</v>
      </c>
      <c r="M84" s="338">
        <v>41974</v>
      </c>
      <c r="N84" s="338">
        <v>42673</v>
      </c>
      <c r="O84" s="329" t="s">
        <v>843</v>
      </c>
      <c r="P84" s="332">
        <v>13914</v>
      </c>
      <c r="Q84" s="338">
        <v>41885</v>
      </c>
      <c r="R84" s="332" t="s">
        <v>844</v>
      </c>
      <c r="S84" s="340" t="s">
        <v>845</v>
      </c>
      <c r="T84" s="332">
        <v>92414</v>
      </c>
      <c r="U84" s="338">
        <v>41974</v>
      </c>
      <c r="V84" s="338">
        <v>41995</v>
      </c>
      <c r="W84" s="329" t="s">
        <v>280</v>
      </c>
    </row>
    <row r="85" spans="1:23" ht="134.25" customHeight="1" x14ac:dyDescent="0.25">
      <c r="A85" s="348">
        <v>61</v>
      </c>
      <c r="B85" s="349" t="s">
        <v>203</v>
      </c>
      <c r="C85" s="348" t="s">
        <v>18</v>
      </c>
      <c r="D85" s="350" t="s">
        <v>846</v>
      </c>
      <c r="E85" s="348" t="s">
        <v>847</v>
      </c>
      <c r="F85" s="351">
        <v>900360619</v>
      </c>
      <c r="G85" s="351">
        <v>7</v>
      </c>
      <c r="H85" s="352" t="s">
        <v>848</v>
      </c>
      <c r="I85" s="351">
        <v>2575956</v>
      </c>
      <c r="J85" s="353">
        <v>19720000</v>
      </c>
      <c r="K85" s="354">
        <v>42004</v>
      </c>
      <c r="L85" s="355">
        <v>41971</v>
      </c>
      <c r="M85" s="338">
        <v>41976</v>
      </c>
      <c r="N85" s="355">
        <v>42004</v>
      </c>
      <c r="O85" s="348" t="s">
        <v>849</v>
      </c>
      <c r="P85" s="351">
        <v>17314</v>
      </c>
      <c r="Q85" s="355">
        <v>41967</v>
      </c>
      <c r="R85" s="351" t="s">
        <v>730</v>
      </c>
      <c r="S85" s="356" t="s">
        <v>731</v>
      </c>
      <c r="T85" s="351">
        <v>93014</v>
      </c>
      <c r="U85" s="355">
        <v>41976</v>
      </c>
      <c r="V85" s="338">
        <v>41978</v>
      </c>
      <c r="W85" s="348" t="s">
        <v>233</v>
      </c>
    </row>
    <row r="86" spans="1:23" ht="98.25" customHeight="1" x14ac:dyDescent="0.25">
      <c r="A86" s="342">
        <v>62</v>
      </c>
      <c r="B86" s="343" t="s">
        <v>203</v>
      </c>
      <c r="C86" s="342" t="s">
        <v>18</v>
      </c>
      <c r="D86" s="344" t="s">
        <v>850</v>
      </c>
      <c r="E86" s="342" t="s">
        <v>851</v>
      </c>
      <c r="F86" s="345">
        <v>79924034</v>
      </c>
      <c r="G86" s="342"/>
      <c r="H86" s="357" t="s">
        <v>852</v>
      </c>
      <c r="I86" s="358">
        <v>3213810908</v>
      </c>
      <c r="J86" s="346">
        <v>1350000</v>
      </c>
      <c r="K86" s="347">
        <v>42004</v>
      </c>
      <c r="L86" s="347">
        <v>41977</v>
      </c>
      <c r="M86" s="347">
        <v>41977</v>
      </c>
      <c r="N86" s="347">
        <v>42004</v>
      </c>
      <c r="O86" s="345" t="s">
        <v>22</v>
      </c>
      <c r="P86" s="345">
        <v>18314</v>
      </c>
      <c r="Q86" s="347">
        <v>41976</v>
      </c>
      <c r="R86" s="345" t="s">
        <v>529</v>
      </c>
      <c r="S86" s="362" t="s">
        <v>530</v>
      </c>
      <c r="T86" s="345">
        <v>93914</v>
      </c>
      <c r="U86" s="347">
        <v>41977</v>
      </c>
      <c r="V86" s="363">
        <v>41995</v>
      </c>
      <c r="W86" s="342" t="s">
        <v>207</v>
      </c>
    </row>
    <row r="87" spans="1:23" ht="149.25" customHeight="1" x14ac:dyDescent="0.25">
      <c r="A87" s="342">
        <v>63</v>
      </c>
      <c r="B87" s="343" t="s">
        <v>203</v>
      </c>
      <c r="C87" s="342" t="s">
        <v>18</v>
      </c>
      <c r="D87" s="344" t="s">
        <v>853</v>
      </c>
      <c r="E87" s="342" t="s">
        <v>180</v>
      </c>
      <c r="F87" s="345">
        <v>860066942</v>
      </c>
      <c r="G87" s="358">
        <v>7</v>
      </c>
      <c r="H87" s="357" t="s">
        <v>661</v>
      </c>
      <c r="I87" s="358">
        <v>4280666</v>
      </c>
      <c r="J87" s="346">
        <v>48839152</v>
      </c>
      <c r="K87" s="347">
        <v>42004</v>
      </c>
      <c r="L87" s="347">
        <v>41978</v>
      </c>
      <c r="M87" s="347">
        <v>41982</v>
      </c>
      <c r="N87" s="363">
        <v>42004</v>
      </c>
      <c r="O87" s="360" t="s">
        <v>854</v>
      </c>
      <c r="P87" s="358">
        <v>18214</v>
      </c>
      <c r="Q87" s="361">
        <v>41976</v>
      </c>
      <c r="R87" s="358" t="s">
        <v>563</v>
      </c>
      <c r="S87" s="362" t="s">
        <v>564</v>
      </c>
      <c r="T87" s="345">
        <v>94114</v>
      </c>
      <c r="U87" s="347">
        <v>41978</v>
      </c>
      <c r="V87" s="363">
        <v>41995</v>
      </c>
      <c r="W87" s="342" t="s">
        <v>265</v>
      </c>
    </row>
    <row r="88" spans="1:23" ht="115.5" customHeight="1" x14ac:dyDescent="0.25">
      <c r="A88" s="342">
        <v>64</v>
      </c>
      <c r="B88" s="343" t="s">
        <v>203</v>
      </c>
      <c r="C88" s="342" t="s">
        <v>69</v>
      </c>
      <c r="D88" s="344" t="s">
        <v>855</v>
      </c>
      <c r="E88" s="342" t="s">
        <v>856</v>
      </c>
      <c r="F88" s="345">
        <v>830048381</v>
      </c>
      <c r="G88" s="358">
        <v>1</v>
      </c>
      <c r="H88" s="357" t="s">
        <v>857</v>
      </c>
      <c r="I88" s="358">
        <v>7451400</v>
      </c>
      <c r="J88" s="346">
        <v>5319600</v>
      </c>
      <c r="K88" s="347" t="s">
        <v>596</v>
      </c>
      <c r="L88" s="347">
        <v>41982</v>
      </c>
      <c r="M88" s="347">
        <v>41989</v>
      </c>
      <c r="N88" s="363">
        <v>41998</v>
      </c>
      <c r="O88" s="360" t="s">
        <v>858</v>
      </c>
      <c r="P88" s="358">
        <v>17514</v>
      </c>
      <c r="Q88" s="361">
        <v>41968</v>
      </c>
      <c r="R88" s="358" t="s">
        <v>658</v>
      </c>
      <c r="S88" s="362" t="s">
        <v>659</v>
      </c>
      <c r="T88" s="358">
        <v>95414</v>
      </c>
      <c r="U88" s="361">
        <v>41988</v>
      </c>
      <c r="V88" s="363">
        <v>41982</v>
      </c>
      <c r="W88" s="342" t="s">
        <v>859</v>
      </c>
    </row>
    <row r="89" spans="1:23" ht="125.25" customHeight="1" x14ac:dyDescent="0.25">
      <c r="A89" s="342">
        <v>65</v>
      </c>
      <c r="B89" s="343" t="s">
        <v>571</v>
      </c>
      <c r="C89" s="342" t="s">
        <v>69</v>
      </c>
      <c r="D89" s="344" t="s">
        <v>860</v>
      </c>
      <c r="E89" s="342" t="s">
        <v>861</v>
      </c>
      <c r="F89" s="345">
        <v>830139228</v>
      </c>
      <c r="G89" s="358">
        <v>1</v>
      </c>
      <c r="H89" s="357" t="s">
        <v>862</v>
      </c>
      <c r="I89" s="358">
        <v>4681238</v>
      </c>
      <c r="J89" s="346">
        <v>12330800</v>
      </c>
      <c r="K89" s="347">
        <v>42004</v>
      </c>
      <c r="L89" s="347">
        <v>41982</v>
      </c>
      <c r="M89" s="347">
        <v>41995</v>
      </c>
      <c r="N89" s="363">
        <v>42004</v>
      </c>
      <c r="O89" s="360" t="s">
        <v>863</v>
      </c>
      <c r="P89" s="365">
        <v>17414</v>
      </c>
      <c r="Q89" s="361">
        <v>41968</v>
      </c>
      <c r="R89" s="358" t="s">
        <v>864</v>
      </c>
      <c r="S89" s="362" t="s">
        <v>865</v>
      </c>
      <c r="T89" s="358">
        <v>95614</v>
      </c>
      <c r="U89" s="361">
        <v>41989</v>
      </c>
      <c r="V89" s="347">
        <v>41982</v>
      </c>
      <c r="W89" s="342" t="s">
        <v>213</v>
      </c>
    </row>
    <row r="90" spans="1:23" ht="121.5" x14ac:dyDescent="0.25">
      <c r="A90" s="342">
        <v>66</v>
      </c>
      <c r="B90" s="343" t="s">
        <v>68</v>
      </c>
      <c r="C90" s="342" t="s">
        <v>18</v>
      </c>
      <c r="D90" s="344" t="s">
        <v>866</v>
      </c>
      <c r="E90" s="342" t="s">
        <v>194</v>
      </c>
      <c r="F90" s="345">
        <v>800103052</v>
      </c>
      <c r="G90" s="358">
        <v>8</v>
      </c>
      <c r="H90" s="357" t="s">
        <v>867</v>
      </c>
      <c r="I90" s="357">
        <v>6517950</v>
      </c>
      <c r="J90" s="346">
        <v>32640576</v>
      </c>
      <c r="K90" s="347">
        <v>42003</v>
      </c>
      <c r="L90" s="347">
        <v>41984</v>
      </c>
      <c r="M90" s="347">
        <v>41997</v>
      </c>
      <c r="N90" s="363">
        <v>42003</v>
      </c>
      <c r="O90" s="360" t="s">
        <v>868</v>
      </c>
      <c r="P90" s="365">
        <v>18414</v>
      </c>
      <c r="Q90" s="361">
        <v>41976</v>
      </c>
      <c r="R90" s="358" t="s">
        <v>823</v>
      </c>
      <c r="S90" s="362" t="s">
        <v>824</v>
      </c>
      <c r="T90" s="358">
        <v>101314</v>
      </c>
      <c r="U90" s="361">
        <v>41995</v>
      </c>
      <c r="V90" s="347">
        <v>41995</v>
      </c>
      <c r="W90" s="342" t="s">
        <v>213</v>
      </c>
    </row>
    <row r="91" spans="1:23" ht="135" x14ac:dyDescent="0.25">
      <c r="A91" s="342">
        <v>67</v>
      </c>
      <c r="B91" s="343" t="s">
        <v>203</v>
      </c>
      <c r="C91" s="342" t="s">
        <v>18</v>
      </c>
      <c r="D91" s="344" t="s">
        <v>869</v>
      </c>
      <c r="E91" s="342" t="s">
        <v>870</v>
      </c>
      <c r="F91" s="345">
        <v>830055049</v>
      </c>
      <c r="G91" s="358">
        <v>8</v>
      </c>
      <c r="H91" s="357" t="s">
        <v>871</v>
      </c>
      <c r="I91" s="358">
        <v>3129191</v>
      </c>
      <c r="J91" s="346">
        <v>6032000</v>
      </c>
      <c r="K91" s="347">
        <v>42004</v>
      </c>
      <c r="L91" s="347">
        <v>41988</v>
      </c>
      <c r="M91" s="347">
        <v>41988</v>
      </c>
      <c r="N91" s="363">
        <v>42004</v>
      </c>
      <c r="O91" s="360" t="s">
        <v>872</v>
      </c>
      <c r="P91" s="366">
        <v>18514</v>
      </c>
      <c r="Q91" s="361">
        <v>41977</v>
      </c>
      <c r="R91" s="358" t="s">
        <v>529</v>
      </c>
      <c r="S91" s="362" t="s">
        <v>530</v>
      </c>
      <c r="T91" s="358">
        <v>95514</v>
      </c>
      <c r="U91" s="367" t="s">
        <v>873</v>
      </c>
      <c r="V91" s="347">
        <v>41995</v>
      </c>
      <c r="W91" s="342" t="s">
        <v>229</v>
      </c>
    </row>
    <row r="92" spans="1:23" ht="132" customHeight="1" x14ac:dyDescent="0.25">
      <c r="A92" s="342">
        <v>68</v>
      </c>
      <c r="B92" s="343" t="s">
        <v>571</v>
      </c>
      <c r="C92" s="342" t="s">
        <v>69</v>
      </c>
      <c r="D92" s="344" t="s">
        <v>874</v>
      </c>
      <c r="E92" s="342" t="s">
        <v>875</v>
      </c>
      <c r="F92" s="345">
        <v>800136276</v>
      </c>
      <c r="G92" s="358">
        <v>2</v>
      </c>
      <c r="H92" s="357" t="s">
        <v>876</v>
      </c>
      <c r="I92" s="358">
        <v>7956677</v>
      </c>
      <c r="J92" s="346">
        <v>5366160</v>
      </c>
      <c r="K92" s="364" t="s">
        <v>877</v>
      </c>
      <c r="L92" s="347">
        <v>41988</v>
      </c>
      <c r="M92" s="347">
        <v>41995</v>
      </c>
      <c r="N92" s="363">
        <v>41998</v>
      </c>
      <c r="O92" s="360" t="s">
        <v>878</v>
      </c>
      <c r="P92" s="366">
        <v>18114</v>
      </c>
      <c r="Q92" s="361">
        <v>41974</v>
      </c>
      <c r="R92" s="358" t="s">
        <v>577</v>
      </c>
      <c r="S92" s="362" t="s">
        <v>578</v>
      </c>
      <c r="T92" s="358">
        <v>96714</v>
      </c>
      <c r="U92" s="367">
        <v>41991</v>
      </c>
      <c r="V92" s="347">
        <v>41989</v>
      </c>
      <c r="W92" s="342" t="s">
        <v>213</v>
      </c>
    </row>
    <row r="93" spans="1:23" ht="54" x14ac:dyDescent="0.25">
      <c r="A93" s="342">
        <v>69</v>
      </c>
      <c r="B93" s="343" t="s">
        <v>203</v>
      </c>
      <c r="C93" s="342" t="s">
        <v>545</v>
      </c>
      <c r="D93" s="344" t="s">
        <v>640</v>
      </c>
      <c r="E93" s="342" t="s">
        <v>879</v>
      </c>
      <c r="F93" s="345">
        <v>860522931</v>
      </c>
      <c r="G93" s="358">
        <v>2</v>
      </c>
      <c r="H93" s="357" t="s">
        <v>880</v>
      </c>
      <c r="I93" s="362" t="s">
        <v>881</v>
      </c>
      <c r="J93" s="346">
        <v>100384225</v>
      </c>
      <c r="K93" s="364" t="s">
        <v>882</v>
      </c>
      <c r="L93" s="347">
        <v>41990</v>
      </c>
      <c r="M93" s="347">
        <v>41991</v>
      </c>
      <c r="N93" s="347">
        <v>42660</v>
      </c>
      <c r="O93" s="345" t="s">
        <v>22</v>
      </c>
      <c r="P93" s="345">
        <v>14014</v>
      </c>
      <c r="Q93" s="347">
        <v>41885</v>
      </c>
      <c r="R93" s="345" t="s">
        <v>555</v>
      </c>
      <c r="S93" s="371" t="s">
        <v>556</v>
      </c>
      <c r="T93" s="345">
        <v>95714</v>
      </c>
      <c r="U93" s="347">
        <v>41990</v>
      </c>
      <c r="V93" s="347">
        <v>41990</v>
      </c>
      <c r="W93" s="342" t="s">
        <v>280</v>
      </c>
    </row>
    <row r="94" spans="1:23" ht="137.25" customHeight="1" x14ac:dyDescent="0.25">
      <c r="A94" s="342" t="s">
        <v>883</v>
      </c>
      <c r="B94" s="343" t="s">
        <v>884</v>
      </c>
      <c r="C94" s="342" t="s">
        <v>18</v>
      </c>
      <c r="D94" s="344" t="s">
        <v>885</v>
      </c>
      <c r="E94" s="342" t="s">
        <v>474</v>
      </c>
      <c r="F94" s="345">
        <v>900068796</v>
      </c>
      <c r="G94" s="358">
        <v>1</v>
      </c>
      <c r="H94" s="357" t="s">
        <v>673</v>
      </c>
      <c r="I94" s="362">
        <v>7466000</v>
      </c>
      <c r="J94" s="346">
        <v>80000000</v>
      </c>
      <c r="K94" s="364">
        <v>42004</v>
      </c>
      <c r="L94" s="347">
        <v>41992</v>
      </c>
      <c r="M94" s="347">
        <v>42002</v>
      </c>
      <c r="N94" s="369">
        <v>42004</v>
      </c>
      <c r="O94" s="360" t="s">
        <v>886</v>
      </c>
      <c r="P94" s="345">
        <v>18014</v>
      </c>
      <c r="Q94" s="347">
        <v>41974</v>
      </c>
      <c r="R94" s="345" t="s">
        <v>887</v>
      </c>
      <c r="S94" s="371" t="s">
        <v>888</v>
      </c>
      <c r="T94" s="345">
        <v>101714</v>
      </c>
      <c r="U94" s="347">
        <v>42002</v>
      </c>
      <c r="V94" s="347">
        <v>42017</v>
      </c>
      <c r="W94" s="342" t="s">
        <v>213</v>
      </c>
    </row>
    <row r="95" spans="1:23" ht="145.5" customHeight="1" x14ac:dyDescent="0.25">
      <c r="A95" s="342">
        <v>70</v>
      </c>
      <c r="B95" s="343" t="s">
        <v>203</v>
      </c>
      <c r="C95" s="342" t="s">
        <v>18</v>
      </c>
      <c r="D95" s="344" t="s">
        <v>889</v>
      </c>
      <c r="E95" s="342" t="s">
        <v>516</v>
      </c>
      <c r="F95" s="345">
        <v>800220028</v>
      </c>
      <c r="G95" s="358">
        <v>1</v>
      </c>
      <c r="H95" s="357" t="s">
        <v>890</v>
      </c>
      <c r="I95" s="362">
        <v>2188266</v>
      </c>
      <c r="J95" s="346">
        <v>194187318</v>
      </c>
      <c r="K95" s="364">
        <v>42004</v>
      </c>
      <c r="L95" s="347">
        <v>41995</v>
      </c>
      <c r="M95" s="368">
        <v>41996</v>
      </c>
      <c r="N95" s="369">
        <v>42004</v>
      </c>
      <c r="O95" s="360" t="s">
        <v>891</v>
      </c>
      <c r="P95" s="345">
        <v>18614</v>
      </c>
      <c r="Q95" s="347">
        <v>41982</v>
      </c>
      <c r="R95" s="345" t="s">
        <v>823</v>
      </c>
      <c r="S95" s="371" t="s">
        <v>824</v>
      </c>
      <c r="T95" s="345">
        <v>101414</v>
      </c>
      <c r="U95" s="347">
        <v>41996</v>
      </c>
      <c r="V95" s="347">
        <v>41999</v>
      </c>
      <c r="W95" s="370" t="s">
        <v>213</v>
      </c>
    </row>
    <row r="96" spans="1:23" ht="81" x14ac:dyDescent="0.25">
      <c r="A96" s="342">
        <v>71</v>
      </c>
      <c r="B96" s="343" t="s">
        <v>571</v>
      </c>
      <c r="C96" s="342" t="s">
        <v>545</v>
      </c>
      <c r="D96" s="344" t="s">
        <v>892</v>
      </c>
      <c r="E96" s="342" t="s">
        <v>893</v>
      </c>
      <c r="F96" s="345">
        <v>890900943</v>
      </c>
      <c r="G96" s="358">
        <v>1</v>
      </c>
      <c r="H96" s="357" t="s">
        <v>894</v>
      </c>
      <c r="I96" s="362">
        <v>3188200666</v>
      </c>
      <c r="J96" s="346">
        <v>8935000</v>
      </c>
      <c r="K96" s="364">
        <v>42004</v>
      </c>
      <c r="L96" s="347">
        <v>41996</v>
      </c>
      <c r="M96" s="347">
        <v>41997</v>
      </c>
      <c r="N96" s="347">
        <v>42004</v>
      </c>
      <c r="O96" s="345" t="s">
        <v>22</v>
      </c>
      <c r="P96" s="345">
        <v>19414</v>
      </c>
      <c r="Q96" s="347">
        <v>41995</v>
      </c>
      <c r="R96" s="345" t="s">
        <v>895</v>
      </c>
      <c r="S96" s="371" t="s">
        <v>896</v>
      </c>
      <c r="T96" s="345">
        <v>101614</v>
      </c>
      <c r="U96" s="347">
        <v>41997</v>
      </c>
      <c r="V96" s="359">
        <v>41996</v>
      </c>
      <c r="W96" s="342" t="s">
        <v>213</v>
      </c>
    </row>
    <row r="97" spans="1:23" ht="111.75" customHeight="1" x14ac:dyDescent="0.25">
      <c r="A97" s="342" t="s">
        <v>897</v>
      </c>
      <c r="B97" s="343" t="s">
        <v>898</v>
      </c>
      <c r="C97" s="342" t="s">
        <v>18</v>
      </c>
      <c r="D97" s="344" t="s">
        <v>899</v>
      </c>
      <c r="E97" s="342" t="s">
        <v>474</v>
      </c>
      <c r="F97" s="345">
        <v>900068796</v>
      </c>
      <c r="G97" s="358">
        <v>1</v>
      </c>
      <c r="H97" s="357" t="s">
        <v>673</v>
      </c>
      <c r="I97" s="362">
        <v>7466000</v>
      </c>
      <c r="J97" s="346">
        <v>141675891</v>
      </c>
      <c r="K97" s="364" t="s">
        <v>238</v>
      </c>
      <c r="L97" s="347">
        <v>41997</v>
      </c>
      <c r="M97" s="347">
        <v>42003</v>
      </c>
      <c r="N97" s="347">
        <v>42153</v>
      </c>
      <c r="O97" s="360" t="s">
        <v>900</v>
      </c>
      <c r="P97" s="345">
        <v>16014</v>
      </c>
      <c r="Q97" s="347">
        <v>41942</v>
      </c>
      <c r="R97" s="345" t="s">
        <v>901</v>
      </c>
      <c r="S97" s="371" t="s">
        <v>902</v>
      </c>
      <c r="T97" s="345">
        <v>101814</v>
      </c>
      <c r="U97" s="347">
        <v>42002</v>
      </c>
      <c r="V97" s="347">
        <v>42017</v>
      </c>
      <c r="W97" s="342" t="s">
        <v>213</v>
      </c>
    </row>
    <row r="98" spans="1:23" ht="135" x14ac:dyDescent="0.25">
      <c r="A98" s="342" t="s">
        <v>903</v>
      </c>
      <c r="B98" s="343" t="s">
        <v>904</v>
      </c>
      <c r="C98" s="342" t="s">
        <v>18</v>
      </c>
      <c r="D98" s="344" t="s">
        <v>650</v>
      </c>
      <c r="E98" s="342" t="s">
        <v>146</v>
      </c>
      <c r="F98" s="345">
        <v>899999115</v>
      </c>
      <c r="G98" s="358">
        <v>8</v>
      </c>
      <c r="H98" s="357" t="s">
        <v>651</v>
      </c>
      <c r="I98" s="362">
        <v>6579375</v>
      </c>
      <c r="J98" s="346">
        <v>114663251</v>
      </c>
      <c r="K98" s="364" t="s">
        <v>206</v>
      </c>
      <c r="L98" s="347">
        <v>42002</v>
      </c>
      <c r="M98" s="347">
        <v>42004</v>
      </c>
      <c r="N98" s="347">
        <v>42093</v>
      </c>
      <c r="O98" s="360" t="s">
        <v>905</v>
      </c>
      <c r="P98" s="345">
        <v>16114</v>
      </c>
      <c r="Q98" s="347">
        <v>41942</v>
      </c>
      <c r="R98" s="345" t="s">
        <v>653</v>
      </c>
      <c r="S98" s="371" t="s">
        <v>725</v>
      </c>
      <c r="T98" s="345">
        <v>102714</v>
      </c>
      <c r="U98" s="347">
        <v>42003</v>
      </c>
      <c r="V98" s="359">
        <v>42017</v>
      </c>
      <c r="W98" s="370" t="s">
        <v>213</v>
      </c>
    </row>
    <row r="99" spans="1:23" x14ac:dyDescent="0.25">
      <c r="J99" s="328">
        <f>SUM(J2:J98)</f>
        <v>3377899664</v>
      </c>
    </row>
    <row r="102" spans="1:23" x14ac:dyDescent="0.25">
      <c r="N102" s="760"/>
    </row>
    <row r="103" spans="1:23" x14ac:dyDescent="0.25">
      <c r="N103" s="760"/>
    </row>
    <row r="104" spans="1:23" x14ac:dyDescent="0.25">
      <c r="N104" s="760"/>
    </row>
    <row r="105" spans="1:23" x14ac:dyDescent="0.25">
      <c r="N105" s="760"/>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T29" activePane="bottomRight" state="frozen"/>
      <selection pane="topRight" activeCell="F1" sqref="F1"/>
      <selection pane="bottomLeft" activeCell="A2" sqref="A2"/>
      <selection pane="bottomRight" activeCell="AA30" sqref="AA30"/>
    </sheetView>
  </sheetViews>
  <sheetFormatPr baseColWidth="10" defaultColWidth="11.42578125" defaultRowHeight="12.75" x14ac:dyDescent="0.2"/>
  <cols>
    <col min="1" max="1" width="4.85546875" style="379" customWidth="1"/>
    <col min="2" max="2" width="11.42578125" style="379"/>
    <col min="3" max="3" width="13.85546875" style="379" customWidth="1"/>
    <col min="4" max="4" width="50.7109375" style="379" customWidth="1"/>
    <col min="5" max="5" width="16.28515625" style="379" customWidth="1"/>
    <col min="6" max="6" width="13.42578125" style="379" customWidth="1"/>
    <col min="7" max="7" width="7.7109375" style="379" customWidth="1"/>
    <col min="8" max="8" width="14.140625" style="379" customWidth="1"/>
    <col min="9" max="9" width="14" style="379" customWidth="1"/>
    <col min="10" max="11" width="19.7109375" style="379" customWidth="1"/>
    <col min="12" max="13" width="13.140625" style="379" customWidth="1"/>
    <col min="14" max="14" width="13.7109375" style="379" customWidth="1"/>
    <col min="15" max="15" width="11.42578125" style="379"/>
    <col min="16" max="16" width="13.140625" style="379" customWidth="1"/>
    <col min="17" max="17" width="14.5703125" style="379" customWidth="1"/>
    <col min="18" max="24" width="11.42578125" style="379"/>
    <col min="25" max="25" width="13.7109375" style="379" customWidth="1"/>
    <col min="26" max="16384" width="11.42578125" style="379"/>
  </cols>
  <sheetData>
    <row r="1" spans="1:25" ht="38.25" x14ac:dyDescent="0.2">
      <c r="A1" s="372" t="s">
        <v>0</v>
      </c>
      <c r="B1" s="373" t="s">
        <v>1</v>
      </c>
      <c r="C1" s="373" t="s">
        <v>2</v>
      </c>
      <c r="D1" s="373" t="s">
        <v>3</v>
      </c>
      <c r="E1" s="373" t="s">
        <v>4</v>
      </c>
      <c r="F1" s="374" t="s">
        <v>5</v>
      </c>
      <c r="G1" s="374" t="s">
        <v>521</v>
      </c>
      <c r="H1" s="374" t="s">
        <v>522</v>
      </c>
      <c r="I1" s="374" t="s">
        <v>523</v>
      </c>
      <c r="J1" s="375" t="s">
        <v>906</v>
      </c>
      <c r="K1" s="375" t="s">
        <v>907</v>
      </c>
      <c r="L1" s="373" t="s">
        <v>908</v>
      </c>
      <c r="M1" s="373" t="s">
        <v>909</v>
      </c>
      <c r="N1" s="373" t="s">
        <v>8</v>
      </c>
      <c r="O1" s="373" t="s">
        <v>9</v>
      </c>
      <c r="P1" s="373" t="s">
        <v>10</v>
      </c>
      <c r="Q1" s="373" t="s">
        <v>11</v>
      </c>
      <c r="R1" s="373" t="s">
        <v>12</v>
      </c>
      <c r="S1" s="373" t="s">
        <v>13</v>
      </c>
      <c r="T1" s="373" t="s">
        <v>524</v>
      </c>
      <c r="U1" s="373" t="s">
        <v>525</v>
      </c>
      <c r="V1" s="373" t="s">
        <v>14</v>
      </c>
      <c r="W1" s="373" t="s">
        <v>15</v>
      </c>
      <c r="X1" s="373" t="s">
        <v>16</v>
      </c>
      <c r="Y1" s="373" t="s">
        <v>197</v>
      </c>
    </row>
    <row r="2" spans="1:25" ht="110.25" customHeight="1" x14ac:dyDescent="0.2">
      <c r="A2" s="763">
        <v>1</v>
      </c>
      <c r="B2" s="764" t="s">
        <v>203</v>
      </c>
      <c r="C2" s="763" t="s">
        <v>18</v>
      </c>
      <c r="D2" s="765" t="s">
        <v>910</v>
      </c>
      <c r="E2" s="763" t="s">
        <v>816</v>
      </c>
      <c r="F2" s="766">
        <v>52964611</v>
      </c>
      <c r="G2" s="766"/>
      <c r="H2" s="767" t="s">
        <v>817</v>
      </c>
      <c r="I2" s="766">
        <v>3115574723</v>
      </c>
      <c r="J2" s="380">
        <v>30000000</v>
      </c>
      <c r="K2" s="380"/>
      <c r="L2" s="381">
        <v>42369</v>
      </c>
      <c r="M2" s="381"/>
      <c r="N2" s="382">
        <v>42009</v>
      </c>
      <c r="O2" s="382">
        <v>42009</v>
      </c>
      <c r="P2" s="382">
        <v>42018</v>
      </c>
      <c r="Q2" s="763" t="s">
        <v>22</v>
      </c>
      <c r="R2" s="766">
        <v>815</v>
      </c>
      <c r="S2" s="382">
        <v>42006</v>
      </c>
      <c r="T2" s="766" t="s">
        <v>529</v>
      </c>
      <c r="U2" s="768" t="s">
        <v>530</v>
      </c>
      <c r="V2" s="766">
        <v>815</v>
      </c>
      <c r="W2" s="382">
        <v>42009</v>
      </c>
      <c r="X2" s="382">
        <v>42025</v>
      </c>
      <c r="Y2" s="763" t="s">
        <v>207</v>
      </c>
    </row>
    <row r="3" spans="1:25" ht="105.75" customHeight="1" x14ac:dyDescent="0.2">
      <c r="A3" s="763">
        <v>2</v>
      </c>
      <c r="B3" s="764" t="s">
        <v>203</v>
      </c>
      <c r="C3" s="763" t="s">
        <v>18</v>
      </c>
      <c r="D3" s="765" t="s">
        <v>910</v>
      </c>
      <c r="E3" s="763" t="s">
        <v>818</v>
      </c>
      <c r="F3" s="766">
        <v>79847327</v>
      </c>
      <c r="G3" s="766"/>
      <c r="H3" s="767" t="s">
        <v>819</v>
      </c>
      <c r="I3" s="766">
        <v>2515709</v>
      </c>
      <c r="J3" s="380">
        <v>30000000</v>
      </c>
      <c r="K3" s="380"/>
      <c r="L3" s="381">
        <v>42369</v>
      </c>
      <c r="M3" s="381"/>
      <c r="N3" s="382">
        <v>42009</v>
      </c>
      <c r="O3" s="382">
        <v>42009</v>
      </c>
      <c r="P3" s="382">
        <v>42369</v>
      </c>
      <c r="Q3" s="763" t="s">
        <v>22</v>
      </c>
      <c r="R3" s="766">
        <v>915</v>
      </c>
      <c r="S3" s="382">
        <v>42006</v>
      </c>
      <c r="T3" s="766" t="s">
        <v>529</v>
      </c>
      <c r="U3" s="768" t="s">
        <v>530</v>
      </c>
      <c r="V3" s="766">
        <v>915</v>
      </c>
      <c r="W3" s="382">
        <v>42009</v>
      </c>
      <c r="X3" s="382">
        <v>42025</v>
      </c>
      <c r="Y3" s="763" t="s">
        <v>207</v>
      </c>
    </row>
    <row r="4" spans="1:25" ht="111.75" customHeight="1" x14ac:dyDescent="0.2">
      <c r="A4" s="763">
        <v>3</v>
      </c>
      <c r="B4" s="764" t="s">
        <v>203</v>
      </c>
      <c r="C4" s="763" t="s">
        <v>18</v>
      </c>
      <c r="D4" s="765" t="s">
        <v>911</v>
      </c>
      <c r="E4" s="763" t="s">
        <v>851</v>
      </c>
      <c r="F4" s="766">
        <v>79924034</v>
      </c>
      <c r="G4" s="763"/>
      <c r="H4" s="769" t="s">
        <v>852</v>
      </c>
      <c r="I4" s="770">
        <v>3213810908</v>
      </c>
      <c r="J4" s="380">
        <v>18000000</v>
      </c>
      <c r="K4" s="380"/>
      <c r="L4" s="381">
        <v>42369</v>
      </c>
      <c r="M4" s="381"/>
      <c r="N4" s="382">
        <v>42009</v>
      </c>
      <c r="O4" s="382">
        <v>42009</v>
      </c>
      <c r="P4" s="382">
        <v>42195</v>
      </c>
      <c r="Q4" s="763" t="s">
        <v>22</v>
      </c>
      <c r="R4" s="766">
        <v>715</v>
      </c>
      <c r="S4" s="382">
        <v>42006</v>
      </c>
      <c r="T4" s="766" t="s">
        <v>529</v>
      </c>
      <c r="U4" s="771" t="s">
        <v>530</v>
      </c>
      <c r="V4" s="766">
        <v>1015</v>
      </c>
      <c r="W4" s="382">
        <v>42009</v>
      </c>
      <c r="X4" s="382">
        <v>42025</v>
      </c>
      <c r="Y4" s="763" t="s">
        <v>207</v>
      </c>
    </row>
    <row r="5" spans="1:25" ht="89.25" x14ac:dyDescent="0.2">
      <c r="A5" s="763">
        <v>4</v>
      </c>
      <c r="B5" s="764" t="s">
        <v>203</v>
      </c>
      <c r="C5" s="763" t="s">
        <v>18</v>
      </c>
      <c r="D5" s="765" t="s">
        <v>526</v>
      </c>
      <c r="E5" s="763" t="s">
        <v>394</v>
      </c>
      <c r="F5" s="766">
        <v>52890247</v>
      </c>
      <c r="G5" s="763"/>
      <c r="H5" s="769" t="s">
        <v>527</v>
      </c>
      <c r="I5" s="770">
        <v>6401495</v>
      </c>
      <c r="J5" s="380">
        <v>20912563</v>
      </c>
      <c r="K5" s="380"/>
      <c r="L5" s="381">
        <v>42369</v>
      </c>
      <c r="M5" s="381"/>
      <c r="N5" s="382">
        <v>42019</v>
      </c>
      <c r="O5" s="382">
        <v>42020</v>
      </c>
      <c r="P5" s="382">
        <v>42369</v>
      </c>
      <c r="Q5" s="763" t="s">
        <v>22</v>
      </c>
      <c r="R5" s="766">
        <v>2015</v>
      </c>
      <c r="S5" s="382">
        <v>42018</v>
      </c>
      <c r="T5" s="766" t="s">
        <v>529</v>
      </c>
      <c r="U5" s="768" t="s">
        <v>530</v>
      </c>
      <c r="V5" s="766">
        <v>1415</v>
      </c>
      <c r="W5" s="382">
        <v>42019</v>
      </c>
      <c r="X5" s="382">
        <v>42025</v>
      </c>
      <c r="Y5" s="763" t="s">
        <v>280</v>
      </c>
    </row>
    <row r="6" spans="1:25" ht="76.5" x14ac:dyDescent="0.2">
      <c r="A6" s="763">
        <v>5</v>
      </c>
      <c r="B6" s="764" t="s">
        <v>203</v>
      </c>
      <c r="C6" s="763" t="s">
        <v>18</v>
      </c>
      <c r="D6" s="765" t="s">
        <v>531</v>
      </c>
      <c r="E6" s="763" t="s">
        <v>330</v>
      </c>
      <c r="F6" s="766">
        <v>79334237</v>
      </c>
      <c r="G6" s="763"/>
      <c r="H6" s="769" t="s">
        <v>533</v>
      </c>
      <c r="I6" s="770">
        <v>4624869</v>
      </c>
      <c r="J6" s="380">
        <v>14624866</v>
      </c>
      <c r="K6" s="380"/>
      <c r="L6" s="381">
        <v>42369</v>
      </c>
      <c r="M6" s="381"/>
      <c r="N6" s="382">
        <v>42019</v>
      </c>
      <c r="O6" s="382">
        <v>42024</v>
      </c>
      <c r="P6" s="382">
        <v>42369</v>
      </c>
      <c r="Q6" s="763" t="s">
        <v>22</v>
      </c>
      <c r="R6" s="766">
        <v>1715</v>
      </c>
      <c r="S6" s="382">
        <v>42018</v>
      </c>
      <c r="T6" s="766" t="s">
        <v>529</v>
      </c>
      <c r="U6" s="768" t="s">
        <v>530</v>
      </c>
      <c r="V6" s="766">
        <v>1315</v>
      </c>
      <c r="W6" s="382">
        <v>42019</v>
      </c>
      <c r="X6" s="382">
        <v>42025</v>
      </c>
      <c r="Y6" s="763" t="s">
        <v>280</v>
      </c>
    </row>
    <row r="7" spans="1:25" ht="76.5" x14ac:dyDescent="0.2">
      <c r="A7" s="763">
        <v>6</v>
      </c>
      <c r="B7" s="764" t="s">
        <v>203</v>
      </c>
      <c r="C7" s="763" t="s">
        <v>18</v>
      </c>
      <c r="D7" s="765" t="s">
        <v>531</v>
      </c>
      <c r="E7" s="763" t="s">
        <v>912</v>
      </c>
      <c r="F7" s="766">
        <v>79863162</v>
      </c>
      <c r="G7" s="763"/>
      <c r="H7" s="769" t="s">
        <v>913</v>
      </c>
      <c r="I7" s="770">
        <v>4135941</v>
      </c>
      <c r="J7" s="380">
        <v>14624866</v>
      </c>
      <c r="K7" s="380"/>
      <c r="L7" s="381">
        <v>42369</v>
      </c>
      <c r="M7" s="381"/>
      <c r="N7" s="382">
        <v>42019</v>
      </c>
      <c r="O7" s="382">
        <v>42024</v>
      </c>
      <c r="P7" s="382">
        <v>42369</v>
      </c>
      <c r="Q7" s="763" t="s">
        <v>22</v>
      </c>
      <c r="R7" s="766">
        <v>1815</v>
      </c>
      <c r="S7" s="382">
        <v>42018</v>
      </c>
      <c r="T7" s="766" t="s">
        <v>529</v>
      </c>
      <c r="U7" s="768" t="s">
        <v>530</v>
      </c>
      <c r="V7" s="766">
        <v>1715</v>
      </c>
      <c r="W7" s="382">
        <v>42020</v>
      </c>
      <c r="X7" s="382">
        <v>42025</v>
      </c>
      <c r="Y7" s="763" t="s">
        <v>280</v>
      </c>
    </row>
    <row r="8" spans="1:25" ht="63.75" x14ac:dyDescent="0.2">
      <c r="A8" s="763">
        <v>7</v>
      </c>
      <c r="B8" s="764" t="s">
        <v>203</v>
      </c>
      <c r="C8" s="763" t="s">
        <v>18</v>
      </c>
      <c r="D8" s="765" t="s">
        <v>535</v>
      </c>
      <c r="E8" s="763" t="s">
        <v>368</v>
      </c>
      <c r="F8" s="766">
        <v>1016034814</v>
      </c>
      <c r="G8" s="763"/>
      <c r="H8" s="769" t="s">
        <v>536</v>
      </c>
      <c r="I8" s="770">
        <v>3154081111</v>
      </c>
      <c r="J8" s="380">
        <v>23775687</v>
      </c>
      <c r="K8" s="380"/>
      <c r="L8" s="381">
        <v>42369</v>
      </c>
      <c r="M8" s="381"/>
      <c r="N8" s="382">
        <v>42023</v>
      </c>
      <c r="O8" s="382">
        <v>42023</v>
      </c>
      <c r="P8" s="382">
        <v>42369</v>
      </c>
      <c r="Q8" s="763" t="s">
        <v>22</v>
      </c>
      <c r="R8" s="766">
        <v>2215</v>
      </c>
      <c r="S8" s="382">
        <v>42020</v>
      </c>
      <c r="T8" s="766" t="s">
        <v>529</v>
      </c>
      <c r="U8" s="768" t="s">
        <v>530</v>
      </c>
      <c r="V8" s="766">
        <v>3115</v>
      </c>
      <c r="W8" s="382">
        <v>42023</v>
      </c>
      <c r="X8" s="382">
        <v>42027</v>
      </c>
      <c r="Y8" s="763" t="s">
        <v>233</v>
      </c>
    </row>
    <row r="9" spans="1:25" ht="63.75" x14ac:dyDescent="0.2">
      <c r="A9" s="763">
        <v>8</v>
      </c>
      <c r="B9" s="764" t="s">
        <v>203</v>
      </c>
      <c r="C9" s="763" t="s">
        <v>18</v>
      </c>
      <c r="D9" s="765" t="s">
        <v>537</v>
      </c>
      <c r="E9" s="763" t="s">
        <v>245</v>
      </c>
      <c r="F9" s="766">
        <v>80084385</v>
      </c>
      <c r="G9" s="763"/>
      <c r="H9" s="769" t="s">
        <v>538</v>
      </c>
      <c r="I9" s="770">
        <v>6433001</v>
      </c>
      <c r="J9" s="380">
        <v>17021909</v>
      </c>
      <c r="K9" s="380"/>
      <c r="L9" s="381">
        <v>42369</v>
      </c>
      <c r="M9" s="381"/>
      <c r="N9" s="382">
        <v>42024</v>
      </c>
      <c r="O9" s="382">
        <v>42024</v>
      </c>
      <c r="P9" s="382">
        <v>42369</v>
      </c>
      <c r="Q9" s="763" t="s">
        <v>22</v>
      </c>
      <c r="R9" s="766">
        <v>3015</v>
      </c>
      <c r="S9" s="382">
        <v>42020</v>
      </c>
      <c r="T9" s="766" t="s">
        <v>529</v>
      </c>
      <c r="U9" s="768" t="s">
        <v>530</v>
      </c>
      <c r="V9" s="766">
        <v>3415</v>
      </c>
      <c r="W9" s="382">
        <v>42024</v>
      </c>
      <c r="X9" s="382">
        <v>42027</v>
      </c>
      <c r="Y9" s="763" t="s">
        <v>213</v>
      </c>
    </row>
    <row r="10" spans="1:25" ht="63.75" x14ac:dyDescent="0.2">
      <c r="A10" s="763">
        <v>9</v>
      </c>
      <c r="B10" s="764" t="s">
        <v>100</v>
      </c>
      <c r="C10" s="763" t="s">
        <v>545</v>
      </c>
      <c r="D10" s="765" t="s">
        <v>546</v>
      </c>
      <c r="E10" s="763" t="s">
        <v>547</v>
      </c>
      <c r="F10" s="766">
        <v>830095213</v>
      </c>
      <c r="G10" s="766">
        <v>0</v>
      </c>
      <c r="H10" s="769" t="s">
        <v>548</v>
      </c>
      <c r="I10" s="770">
        <v>3175150153</v>
      </c>
      <c r="J10" s="380">
        <v>9960000</v>
      </c>
      <c r="K10" s="380"/>
      <c r="L10" s="381">
        <v>42369</v>
      </c>
      <c r="M10" s="381"/>
      <c r="N10" s="382">
        <v>42024</v>
      </c>
      <c r="O10" s="382">
        <v>42025</v>
      </c>
      <c r="P10" s="382">
        <v>42369</v>
      </c>
      <c r="Q10" s="763" t="s">
        <v>22</v>
      </c>
      <c r="R10" s="766">
        <v>1515</v>
      </c>
      <c r="S10" s="382">
        <v>42013</v>
      </c>
      <c r="T10" s="766" t="s">
        <v>549</v>
      </c>
      <c r="U10" s="768" t="s">
        <v>550</v>
      </c>
      <c r="V10" s="766">
        <v>3815</v>
      </c>
      <c r="W10" s="382">
        <v>42025</v>
      </c>
      <c r="X10" s="382">
        <v>42024</v>
      </c>
      <c r="Y10" s="763" t="s">
        <v>280</v>
      </c>
    </row>
    <row r="11" spans="1:25" ht="144" customHeight="1" x14ac:dyDescent="0.2">
      <c r="A11" s="763">
        <v>10</v>
      </c>
      <c r="B11" s="764" t="s">
        <v>203</v>
      </c>
      <c r="C11" s="763" t="s">
        <v>18</v>
      </c>
      <c r="D11" s="765" t="s">
        <v>914</v>
      </c>
      <c r="E11" s="763" t="s">
        <v>748</v>
      </c>
      <c r="F11" s="766">
        <v>52164177</v>
      </c>
      <c r="G11" s="763"/>
      <c r="H11" s="769" t="s">
        <v>749</v>
      </c>
      <c r="I11" s="770">
        <v>8265650</v>
      </c>
      <c r="J11" s="380">
        <v>62790403</v>
      </c>
      <c r="K11" s="380"/>
      <c r="L11" s="381">
        <v>42369</v>
      </c>
      <c r="M11" s="381"/>
      <c r="N11" s="382">
        <v>42025</v>
      </c>
      <c r="O11" s="382">
        <v>42025</v>
      </c>
      <c r="P11" s="382">
        <v>42051</v>
      </c>
      <c r="Q11" s="329" t="s">
        <v>915</v>
      </c>
      <c r="R11" s="766">
        <v>3415</v>
      </c>
      <c r="S11" s="382">
        <v>42024</v>
      </c>
      <c r="T11" s="766" t="s">
        <v>529</v>
      </c>
      <c r="U11" s="768" t="s">
        <v>530</v>
      </c>
      <c r="V11" s="766">
        <v>3915</v>
      </c>
      <c r="W11" s="382">
        <v>42025</v>
      </c>
      <c r="X11" s="382">
        <v>42030</v>
      </c>
      <c r="Y11" s="763" t="s">
        <v>753</v>
      </c>
    </row>
    <row r="12" spans="1:25" ht="89.25" x14ac:dyDescent="0.2">
      <c r="A12" s="763">
        <v>11</v>
      </c>
      <c r="B12" s="764" t="s">
        <v>125</v>
      </c>
      <c r="C12" s="763" t="s">
        <v>18</v>
      </c>
      <c r="D12" s="765" t="s">
        <v>916</v>
      </c>
      <c r="E12" s="763" t="s">
        <v>917</v>
      </c>
      <c r="F12" s="766">
        <v>830001113</v>
      </c>
      <c r="G12" s="766">
        <v>1</v>
      </c>
      <c r="H12" s="769" t="s">
        <v>918</v>
      </c>
      <c r="I12" s="770">
        <v>4578000</v>
      </c>
      <c r="J12" s="380">
        <v>31242860</v>
      </c>
      <c r="K12" s="380"/>
      <c r="L12" s="381">
        <v>42094</v>
      </c>
      <c r="M12" s="381">
        <v>42171</v>
      </c>
      <c r="N12" s="382">
        <v>42030</v>
      </c>
      <c r="O12" s="382">
        <v>42037</v>
      </c>
      <c r="P12" s="381">
        <v>42171</v>
      </c>
      <c r="Q12" s="329" t="s">
        <v>919</v>
      </c>
      <c r="R12" s="766">
        <v>1615</v>
      </c>
      <c r="S12" s="382">
        <v>42013</v>
      </c>
      <c r="T12" s="766" t="s">
        <v>920</v>
      </c>
      <c r="U12" s="768" t="s">
        <v>921</v>
      </c>
      <c r="V12" s="766">
        <v>9815</v>
      </c>
      <c r="W12" s="382">
        <v>42033</v>
      </c>
      <c r="X12" s="382">
        <v>42039</v>
      </c>
      <c r="Y12" s="763" t="s">
        <v>207</v>
      </c>
    </row>
    <row r="13" spans="1:25" ht="81" x14ac:dyDescent="0.2">
      <c r="A13" s="763">
        <v>12</v>
      </c>
      <c r="B13" s="764" t="s">
        <v>203</v>
      </c>
      <c r="C13" s="763" t="s">
        <v>18</v>
      </c>
      <c r="D13" s="765" t="s">
        <v>922</v>
      </c>
      <c r="E13" s="763" t="s">
        <v>923</v>
      </c>
      <c r="F13" s="766">
        <v>860012336</v>
      </c>
      <c r="G13" s="766">
        <v>1</v>
      </c>
      <c r="H13" s="769" t="s">
        <v>924</v>
      </c>
      <c r="I13" s="770">
        <v>6382919</v>
      </c>
      <c r="J13" s="380">
        <v>8565360</v>
      </c>
      <c r="K13" s="380"/>
      <c r="L13" s="381">
        <v>42035</v>
      </c>
      <c r="M13" s="381"/>
      <c r="N13" s="382">
        <v>42031</v>
      </c>
      <c r="O13" s="382">
        <v>42032</v>
      </c>
      <c r="P13" s="382">
        <v>42035</v>
      </c>
      <c r="Q13" s="329" t="s">
        <v>925</v>
      </c>
      <c r="R13" s="766">
        <v>2115</v>
      </c>
      <c r="S13" s="382">
        <v>42020</v>
      </c>
      <c r="T13" s="766" t="s">
        <v>658</v>
      </c>
      <c r="U13" s="768" t="s">
        <v>659</v>
      </c>
      <c r="V13" s="766">
        <v>9715</v>
      </c>
      <c r="W13" s="382">
        <v>42032</v>
      </c>
      <c r="X13" s="382">
        <v>42039</v>
      </c>
      <c r="Y13" s="763" t="s">
        <v>753</v>
      </c>
    </row>
    <row r="14" spans="1:25" ht="38.25" x14ac:dyDescent="0.2">
      <c r="A14" s="763">
        <v>13</v>
      </c>
      <c r="B14" s="764" t="s">
        <v>132</v>
      </c>
      <c r="C14" s="763" t="s">
        <v>18</v>
      </c>
      <c r="D14" s="765" t="s">
        <v>926</v>
      </c>
      <c r="E14" s="763" t="s">
        <v>540</v>
      </c>
      <c r="F14" s="766">
        <v>900105860</v>
      </c>
      <c r="G14" s="766">
        <v>4</v>
      </c>
      <c r="H14" s="769" t="s">
        <v>541</v>
      </c>
      <c r="I14" s="770">
        <v>4397070</v>
      </c>
      <c r="J14" s="380">
        <v>77126720</v>
      </c>
      <c r="K14" s="380">
        <v>36109330</v>
      </c>
      <c r="L14" s="381">
        <v>42369</v>
      </c>
      <c r="M14" s="381">
        <v>42520</v>
      </c>
      <c r="N14" s="382">
        <v>42034</v>
      </c>
      <c r="O14" s="382">
        <v>42036</v>
      </c>
      <c r="P14" s="382">
        <v>42520</v>
      </c>
      <c r="Q14" s="329" t="s">
        <v>22</v>
      </c>
      <c r="R14" s="766">
        <v>5115</v>
      </c>
      <c r="S14" s="382">
        <v>42034</v>
      </c>
      <c r="T14" s="766" t="s">
        <v>542</v>
      </c>
      <c r="U14" s="768" t="s">
        <v>543</v>
      </c>
      <c r="V14" s="766">
        <v>9915</v>
      </c>
      <c r="W14" s="382">
        <v>42034</v>
      </c>
      <c r="X14" s="382">
        <v>42039</v>
      </c>
      <c r="Y14" s="763" t="s">
        <v>280</v>
      </c>
    </row>
    <row r="15" spans="1:25" ht="76.5" x14ac:dyDescent="0.2">
      <c r="A15" s="763">
        <v>14</v>
      </c>
      <c r="B15" s="764" t="s">
        <v>203</v>
      </c>
      <c r="C15" s="763" t="s">
        <v>18</v>
      </c>
      <c r="D15" s="765" t="s">
        <v>531</v>
      </c>
      <c r="E15" s="763" t="s">
        <v>927</v>
      </c>
      <c r="F15" s="766">
        <v>79357757</v>
      </c>
      <c r="G15" s="766"/>
      <c r="H15" s="769" t="s">
        <v>928</v>
      </c>
      <c r="I15" s="770">
        <v>4341160</v>
      </c>
      <c r="J15" s="380">
        <v>13821767</v>
      </c>
      <c r="K15" s="380"/>
      <c r="L15" s="381">
        <v>42369</v>
      </c>
      <c r="M15" s="381"/>
      <c r="N15" s="382">
        <v>42038</v>
      </c>
      <c r="O15" s="382">
        <v>42044</v>
      </c>
      <c r="P15" s="382">
        <v>42369</v>
      </c>
      <c r="Q15" s="329" t="s">
        <v>22</v>
      </c>
      <c r="R15" s="766">
        <v>1715</v>
      </c>
      <c r="S15" s="382">
        <v>42018</v>
      </c>
      <c r="T15" s="766" t="s">
        <v>529</v>
      </c>
      <c r="U15" s="768" t="s">
        <v>530</v>
      </c>
      <c r="V15" s="766">
        <v>10115</v>
      </c>
      <c r="W15" s="382">
        <v>42039</v>
      </c>
      <c r="X15" s="382">
        <v>42051</v>
      </c>
      <c r="Y15" s="763" t="s">
        <v>280</v>
      </c>
    </row>
    <row r="16" spans="1:25" ht="105" x14ac:dyDescent="0.2">
      <c r="A16" s="383">
        <v>15</v>
      </c>
      <c r="B16" s="384" t="s">
        <v>203</v>
      </c>
      <c r="C16" s="383" t="s">
        <v>69</v>
      </c>
      <c r="D16" s="385" t="s">
        <v>929</v>
      </c>
      <c r="E16" s="383" t="s">
        <v>930</v>
      </c>
      <c r="F16" s="386">
        <v>830011008</v>
      </c>
      <c r="G16" s="386">
        <v>7</v>
      </c>
      <c r="H16" s="387" t="s">
        <v>931</v>
      </c>
      <c r="I16" s="388">
        <v>2100478</v>
      </c>
      <c r="J16" s="389">
        <v>11600000</v>
      </c>
      <c r="K16" s="389"/>
      <c r="L16" s="390">
        <v>42369</v>
      </c>
      <c r="M16" s="390"/>
      <c r="N16" s="391">
        <v>42039</v>
      </c>
      <c r="O16" s="391">
        <v>42052</v>
      </c>
      <c r="P16" s="391">
        <v>42369</v>
      </c>
      <c r="Q16" s="288" t="s">
        <v>932</v>
      </c>
      <c r="R16" s="386">
        <v>3915</v>
      </c>
      <c r="S16" s="391">
        <v>42025</v>
      </c>
      <c r="T16" s="386" t="s">
        <v>563</v>
      </c>
      <c r="U16" s="392" t="s">
        <v>564</v>
      </c>
      <c r="V16" s="386">
        <v>10415</v>
      </c>
      <c r="W16" s="391">
        <v>42047</v>
      </c>
      <c r="X16" s="391">
        <v>42039</v>
      </c>
      <c r="Y16" s="383" t="s">
        <v>265</v>
      </c>
    </row>
    <row r="17" spans="1:25" ht="67.5" x14ac:dyDescent="0.2">
      <c r="A17" s="383">
        <v>16</v>
      </c>
      <c r="B17" s="384" t="s">
        <v>203</v>
      </c>
      <c r="C17" s="383" t="s">
        <v>18</v>
      </c>
      <c r="D17" s="385" t="s">
        <v>933</v>
      </c>
      <c r="E17" s="383" t="s">
        <v>934</v>
      </c>
      <c r="F17" s="386">
        <v>800252836</v>
      </c>
      <c r="G17" s="386">
        <v>3</v>
      </c>
      <c r="H17" s="387" t="s">
        <v>935</v>
      </c>
      <c r="I17" s="388">
        <v>2226949</v>
      </c>
      <c r="J17" s="389">
        <v>44358400</v>
      </c>
      <c r="K17" s="389"/>
      <c r="L17" s="390">
        <v>42369</v>
      </c>
      <c r="M17" s="390"/>
      <c r="N17" s="391">
        <v>42045</v>
      </c>
      <c r="O17" s="391">
        <v>42052</v>
      </c>
      <c r="P17" s="391">
        <v>42369</v>
      </c>
      <c r="Q17" s="288" t="s">
        <v>936</v>
      </c>
      <c r="R17" s="386">
        <v>4815</v>
      </c>
      <c r="S17" s="391">
        <v>42031</v>
      </c>
      <c r="T17" s="386" t="s">
        <v>823</v>
      </c>
      <c r="U17" s="392" t="s">
        <v>824</v>
      </c>
      <c r="V17" s="386">
        <v>10715</v>
      </c>
      <c r="W17" s="391">
        <v>42051</v>
      </c>
      <c r="X17" s="391">
        <v>42053</v>
      </c>
      <c r="Y17" s="383" t="s">
        <v>213</v>
      </c>
    </row>
    <row r="18" spans="1:25" ht="67.5" x14ac:dyDescent="0.2">
      <c r="A18" s="383">
        <v>17</v>
      </c>
      <c r="B18" s="384" t="s">
        <v>571</v>
      </c>
      <c r="C18" s="383" t="s">
        <v>69</v>
      </c>
      <c r="D18" s="385" t="s">
        <v>937</v>
      </c>
      <c r="E18" s="383" t="s">
        <v>938</v>
      </c>
      <c r="F18" s="386">
        <v>830084433</v>
      </c>
      <c r="G18" s="386">
        <v>7</v>
      </c>
      <c r="H18" s="387" t="s">
        <v>939</v>
      </c>
      <c r="I18" s="388">
        <v>3790300</v>
      </c>
      <c r="J18" s="389">
        <v>933800</v>
      </c>
      <c r="K18" s="389"/>
      <c r="L18" s="390" t="s">
        <v>940</v>
      </c>
      <c r="M18" s="390"/>
      <c r="N18" s="391">
        <v>42045</v>
      </c>
      <c r="O18" s="391">
        <v>42054</v>
      </c>
      <c r="P18" s="391">
        <v>42101</v>
      </c>
      <c r="Q18" s="288" t="s">
        <v>941</v>
      </c>
      <c r="R18" s="386">
        <v>4815</v>
      </c>
      <c r="S18" s="391">
        <v>42031</v>
      </c>
      <c r="T18" s="386" t="s">
        <v>823</v>
      </c>
      <c r="U18" s="392" t="s">
        <v>824</v>
      </c>
      <c r="V18" s="386">
        <v>10715</v>
      </c>
      <c r="W18" s="391">
        <v>42051</v>
      </c>
      <c r="X18" s="391">
        <v>42053</v>
      </c>
      <c r="Y18" s="383" t="s">
        <v>619</v>
      </c>
    </row>
    <row r="19" spans="1:25" ht="38.25" x14ac:dyDescent="0.2">
      <c r="A19" s="383">
        <v>18</v>
      </c>
      <c r="B19" s="384" t="s">
        <v>571</v>
      </c>
      <c r="C19" s="383" t="s">
        <v>69</v>
      </c>
      <c r="D19" s="385" t="s">
        <v>942</v>
      </c>
      <c r="E19" s="383" t="s">
        <v>943</v>
      </c>
      <c r="F19" s="386">
        <v>900769586</v>
      </c>
      <c r="G19" s="386">
        <v>1</v>
      </c>
      <c r="H19" s="387" t="s">
        <v>944</v>
      </c>
      <c r="I19" s="388">
        <v>6967967</v>
      </c>
      <c r="J19" s="389">
        <v>1730000</v>
      </c>
      <c r="K19" s="389"/>
      <c r="L19" s="390" t="s">
        <v>945</v>
      </c>
      <c r="M19" s="390"/>
      <c r="N19" s="391">
        <v>42046</v>
      </c>
      <c r="O19" s="391">
        <v>42047</v>
      </c>
      <c r="P19" s="391">
        <v>42055</v>
      </c>
      <c r="Q19" s="288" t="s">
        <v>22</v>
      </c>
      <c r="R19" s="386">
        <v>4715</v>
      </c>
      <c r="S19" s="391">
        <v>42031</v>
      </c>
      <c r="T19" s="386" t="s">
        <v>887</v>
      </c>
      <c r="U19" s="392" t="s">
        <v>946</v>
      </c>
      <c r="V19" s="386">
        <v>10515</v>
      </c>
      <c r="W19" s="391">
        <v>42050</v>
      </c>
      <c r="X19" s="391">
        <v>42051</v>
      </c>
      <c r="Y19" s="383" t="s">
        <v>280</v>
      </c>
    </row>
    <row r="20" spans="1:25" ht="51" x14ac:dyDescent="0.2">
      <c r="A20" s="383">
        <v>19</v>
      </c>
      <c r="B20" s="384" t="s">
        <v>203</v>
      </c>
      <c r="C20" s="383" t="s">
        <v>18</v>
      </c>
      <c r="D20" s="385" t="s">
        <v>947</v>
      </c>
      <c r="E20" s="383" t="s">
        <v>948</v>
      </c>
      <c r="F20" s="386">
        <v>52364813</v>
      </c>
      <c r="G20" s="386"/>
      <c r="H20" s="387" t="s">
        <v>949</v>
      </c>
      <c r="I20" s="388">
        <v>8648181</v>
      </c>
      <c r="J20" s="389">
        <v>36516667</v>
      </c>
      <c r="K20" s="389"/>
      <c r="L20" s="390">
        <v>42369</v>
      </c>
      <c r="M20" s="390"/>
      <c r="N20" s="391">
        <v>42054</v>
      </c>
      <c r="O20" s="391">
        <v>42054</v>
      </c>
      <c r="P20" s="391">
        <v>42369</v>
      </c>
      <c r="Q20" s="288" t="s">
        <v>22</v>
      </c>
      <c r="R20" s="386">
        <v>5815</v>
      </c>
      <c r="S20" s="391">
        <v>42053</v>
      </c>
      <c r="T20" s="386" t="s">
        <v>529</v>
      </c>
      <c r="U20" s="392" t="s">
        <v>530</v>
      </c>
      <c r="V20" s="386">
        <v>11415</v>
      </c>
      <c r="W20" s="391">
        <v>42054</v>
      </c>
      <c r="X20" s="391">
        <v>42060</v>
      </c>
      <c r="Y20" s="383" t="s">
        <v>265</v>
      </c>
    </row>
    <row r="21" spans="1:25" ht="81" x14ac:dyDescent="0.2">
      <c r="A21" s="383">
        <v>20</v>
      </c>
      <c r="B21" s="384" t="s">
        <v>203</v>
      </c>
      <c r="C21" s="383" t="s">
        <v>69</v>
      </c>
      <c r="D21" s="385" t="s">
        <v>950</v>
      </c>
      <c r="E21" s="383" t="s">
        <v>951</v>
      </c>
      <c r="F21" s="386">
        <v>830019581</v>
      </c>
      <c r="G21" s="386">
        <v>2</v>
      </c>
      <c r="H21" s="387" t="s">
        <v>952</v>
      </c>
      <c r="I21" s="388" t="s">
        <v>953</v>
      </c>
      <c r="J21" s="389">
        <v>2926080</v>
      </c>
      <c r="K21" s="389"/>
      <c r="L21" s="390">
        <v>42369</v>
      </c>
      <c r="M21" s="390">
        <v>42735</v>
      </c>
      <c r="N21" s="391">
        <v>42054</v>
      </c>
      <c r="O21" s="391">
        <v>42061</v>
      </c>
      <c r="P21" s="391">
        <v>42369</v>
      </c>
      <c r="Q21" s="288" t="s">
        <v>954</v>
      </c>
      <c r="R21" s="386">
        <v>5015</v>
      </c>
      <c r="S21" s="391">
        <v>42033</v>
      </c>
      <c r="T21" s="386" t="s">
        <v>529</v>
      </c>
      <c r="U21" s="392" t="s">
        <v>530</v>
      </c>
      <c r="V21" s="386">
        <v>11515</v>
      </c>
      <c r="W21" s="391">
        <v>42059</v>
      </c>
      <c r="X21" s="391">
        <v>42060</v>
      </c>
      <c r="Y21" s="383" t="s">
        <v>265</v>
      </c>
    </row>
    <row r="22" spans="1:25" ht="94.5" x14ac:dyDescent="0.2">
      <c r="A22" s="383">
        <v>21</v>
      </c>
      <c r="B22" s="384" t="s">
        <v>571</v>
      </c>
      <c r="C22" s="383" t="s">
        <v>69</v>
      </c>
      <c r="D22" s="385" t="s">
        <v>955</v>
      </c>
      <c r="E22" s="383" t="s">
        <v>665</v>
      </c>
      <c r="F22" s="386">
        <v>800219876</v>
      </c>
      <c r="G22" s="386">
        <v>9</v>
      </c>
      <c r="H22" s="387" t="s">
        <v>666</v>
      </c>
      <c r="I22" s="388" t="s">
        <v>956</v>
      </c>
      <c r="J22" s="389">
        <v>6731129</v>
      </c>
      <c r="K22" s="389"/>
      <c r="L22" s="390" t="s">
        <v>957</v>
      </c>
      <c r="M22" s="390"/>
      <c r="N22" s="391">
        <v>42055</v>
      </c>
      <c r="O22" s="391">
        <v>42072</v>
      </c>
      <c r="P22" s="391">
        <v>42087</v>
      </c>
      <c r="Q22" s="288" t="s">
        <v>958</v>
      </c>
      <c r="R22" s="386">
        <v>5315</v>
      </c>
      <c r="S22" s="391">
        <v>42039</v>
      </c>
      <c r="T22" s="386" t="s">
        <v>668</v>
      </c>
      <c r="U22" s="392" t="s">
        <v>669</v>
      </c>
      <c r="V22" s="386">
        <v>15915</v>
      </c>
      <c r="W22" s="391">
        <v>42060</v>
      </c>
      <c r="X22" s="391">
        <v>42061</v>
      </c>
      <c r="Y22" s="383" t="s">
        <v>265</v>
      </c>
    </row>
    <row r="23" spans="1:25" ht="102" x14ac:dyDescent="0.2">
      <c r="A23" s="393">
        <v>22</v>
      </c>
      <c r="B23" s="394" t="s">
        <v>409</v>
      </c>
      <c r="C23" s="393" t="s">
        <v>410</v>
      </c>
      <c r="D23" s="395" t="s">
        <v>411</v>
      </c>
      <c r="E23" s="393" t="s">
        <v>959</v>
      </c>
      <c r="F23" s="396">
        <v>800018165</v>
      </c>
      <c r="G23" s="396">
        <v>8</v>
      </c>
      <c r="H23" s="397" t="s">
        <v>960</v>
      </c>
      <c r="I23" s="398">
        <v>6171411</v>
      </c>
      <c r="J23" s="399">
        <v>0</v>
      </c>
      <c r="K23" s="399"/>
      <c r="L23" s="404" t="s">
        <v>961</v>
      </c>
      <c r="M23" s="404"/>
      <c r="N23" s="400">
        <v>42065</v>
      </c>
      <c r="O23" s="405">
        <v>42066</v>
      </c>
      <c r="P23" s="404" t="s">
        <v>961</v>
      </c>
      <c r="Q23" s="403" t="s">
        <v>962</v>
      </c>
      <c r="R23" s="396" t="s">
        <v>22</v>
      </c>
      <c r="S23" s="400" t="s">
        <v>22</v>
      </c>
      <c r="T23" s="396" t="s">
        <v>22</v>
      </c>
      <c r="U23" s="401" t="s">
        <v>22</v>
      </c>
      <c r="V23" s="396" t="s">
        <v>22</v>
      </c>
      <c r="W23" s="400" t="s">
        <v>22</v>
      </c>
      <c r="X23" s="405">
        <v>42082</v>
      </c>
      <c r="Y23" s="393" t="s">
        <v>280</v>
      </c>
    </row>
    <row r="24" spans="1:25" ht="67.5" x14ac:dyDescent="0.2">
      <c r="A24" s="393">
        <v>23</v>
      </c>
      <c r="B24" s="394" t="s">
        <v>203</v>
      </c>
      <c r="C24" s="393" t="s">
        <v>18</v>
      </c>
      <c r="D24" s="395" t="s">
        <v>963</v>
      </c>
      <c r="E24" s="393" t="s">
        <v>964</v>
      </c>
      <c r="F24" s="396">
        <v>800063563</v>
      </c>
      <c r="G24" s="396">
        <v>7</v>
      </c>
      <c r="H24" s="397" t="s">
        <v>965</v>
      </c>
      <c r="I24" s="398">
        <v>4446336</v>
      </c>
      <c r="J24" s="399">
        <v>68904000</v>
      </c>
      <c r="K24" s="399"/>
      <c r="L24" s="404" t="s">
        <v>238</v>
      </c>
      <c r="M24" s="490"/>
      <c r="N24" s="402">
        <v>42066</v>
      </c>
      <c r="O24" s="405">
        <v>42076</v>
      </c>
      <c r="P24" s="405">
        <v>42259</v>
      </c>
      <c r="Q24" s="403" t="s">
        <v>966</v>
      </c>
      <c r="R24" s="396">
        <v>5915</v>
      </c>
      <c r="S24" s="400">
        <v>42060</v>
      </c>
      <c r="T24" s="396" t="s">
        <v>730</v>
      </c>
      <c r="U24" s="401" t="s">
        <v>731</v>
      </c>
      <c r="V24" s="396">
        <v>16715</v>
      </c>
      <c r="W24" s="400">
        <v>42074</v>
      </c>
      <c r="X24" s="405">
        <v>42082</v>
      </c>
      <c r="Y24" s="393" t="s">
        <v>233</v>
      </c>
    </row>
    <row r="25" spans="1:25" ht="84" customHeight="1" x14ac:dyDescent="0.2">
      <c r="A25" s="393">
        <v>24</v>
      </c>
      <c r="B25" s="394" t="s">
        <v>189</v>
      </c>
      <c r="C25" s="393" t="s">
        <v>69</v>
      </c>
      <c r="D25" s="395" t="s">
        <v>967</v>
      </c>
      <c r="E25" s="393" t="s">
        <v>325</v>
      </c>
      <c r="F25" s="396">
        <v>860009578</v>
      </c>
      <c r="G25" s="396">
        <v>6</v>
      </c>
      <c r="H25" s="397" t="s">
        <v>968</v>
      </c>
      <c r="I25" s="398" t="s">
        <v>969</v>
      </c>
      <c r="J25" s="399">
        <v>1672674</v>
      </c>
      <c r="K25" s="399"/>
      <c r="L25" s="404" t="s">
        <v>970</v>
      </c>
      <c r="M25" s="490"/>
      <c r="N25" s="402">
        <v>42075</v>
      </c>
      <c r="O25" s="405">
        <v>42081</v>
      </c>
      <c r="P25" s="405">
        <v>42082</v>
      </c>
      <c r="Q25" s="403" t="s">
        <v>22</v>
      </c>
      <c r="R25" s="396">
        <v>5515</v>
      </c>
      <c r="S25" s="400">
        <v>42040</v>
      </c>
      <c r="T25" s="396" t="s">
        <v>607</v>
      </c>
      <c r="U25" s="401" t="s">
        <v>608</v>
      </c>
      <c r="V25" s="396">
        <v>17515</v>
      </c>
      <c r="W25" s="400">
        <v>42080</v>
      </c>
      <c r="X25" s="405">
        <v>42075</v>
      </c>
      <c r="Y25" s="393" t="s">
        <v>280</v>
      </c>
    </row>
    <row r="26" spans="1:25" ht="72" customHeight="1" x14ac:dyDescent="0.2">
      <c r="A26" s="393">
        <v>25</v>
      </c>
      <c r="B26" s="394" t="s">
        <v>100</v>
      </c>
      <c r="C26" s="393" t="s">
        <v>545</v>
      </c>
      <c r="D26" s="395" t="s">
        <v>971</v>
      </c>
      <c r="E26" s="393" t="s">
        <v>972</v>
      </c>
      <c r="F26" s="396">
        <v>900773300</v>
      </c>
      <c r="G26" s="396">
        <v>6</v>
      </c>
      <c r="H26" s="397" t="s">
        <v>973</v>
      </c>
      <c r="I26" s="398">
        <v>3022429</v>
      </c>
      <c r="J26" s="399">
        <v>6124296</v>
      </c>
      <c r="K26" s="399">
        <v>2509971</v>
      </c>
      <c r="L26" s="404">
        <v>42369</v>
      </c>
      <c r="M26" s="490"/>
      <c r="N26" s="402">
        <v>42082</v>
      </c>
      <c r="O26" s="405">
        <v>42081</v>
      </c>
      <c r="P26" s="405">
        <v>42369</v>
      </c>
      <c r="Q26" s="403" t="s">
        <v>22</v>
      </c>
      <c r="R26" s="396">
        <v>6415</v>
      </c>
      <c r="S26" s="400">
        <v>42075</v>
      </c>
      <c r="T26" s="396" t="s">
        <v>625</v>
      </c>
      <c r="U26" s="401" t="s">
        <v>974</v>
      </c>
      <c r="V26" s="396">
        <v>22615</v>
      </c>
      <c r="W26" s="400">
        <v>42083</v>
      </c>
      <c r="X26" s="405">
        <v>42082</v>
      </c>
      <c r="Y26" s="393" t="s">
        <v>280</v>
      </c>
    </row>
    <row r="27" spans="1:25" ht="93" customHeight="1" x14ac:dyDescent="0.2">
      <c r="A27" s="393">
        <v>26</v>
      </c>
      <c r="B27" s="394" t="s">
        <v>203</v>
      </c>
      <c r="C27" s="393" t="s">
        <v>18</v>
      </c>
      <c r="D27" s="395" t="s">
        <v>975</v>
      </c>
      <c r="E27" s="393" t="s">
        <v>976</v>
      </c>
      <c r="F27" s="396">
        <v>800225235</v>
      </c>
      <c r="G27" s="396">
        <v>2</v>
      </c>
      <c r="H27" s="397" t="s">
        <v>977</v>
      </c>
      <c r="I27" s="398">
        <v>3178277</v>
      </c>
      <c r="J27" s="399">
        <v>51373500</v>
      </c>
      <c r="K27" s="399"/>
      <c r="L27" s="404" t="s">
        <v>978</v>
      </c>
      <c r="M27" s="490"/>
      <c r="N27" s="402">
        <v>42082</v>
      </c>
      <c r="O27" s="405">
        <v>42088</v>
      </c>
      <c r="P27" s="405">
        <v>42148</v>
      </c>
      <c r="Q27" s="403" t="s">
        <v>979</v>
      </c>
      <c r="R27" s="396">
        <v>4915</v>
      </c>
      <c r="S27" s="400">
        <v>42031</v>
      </c>
      <c r="T27" s="396" t="s">
        <v>823</v>
      </c>
      <c r="U27" s="401" t="s">
        <v>824</v>
      </c>
      <c r="V27" s="396">
        <v>23115</v>
      </c>
      <c r="W27" s="400">
        <v>42088</v>
      </c>
      <c r="X27" s="405">
        <v>42100</v>
      </c>
      <c r="Y27" s="393" t="s">
        <v>213</v>
      </c>
    </row>
    <row r="28" spans="1:25" ht="81" x14ac:dyDescent="0.2">
      <c r="A28" s="393">
        <v>27</v>
      </c>
      <c r="B28" s="394" t="s">
        <v>203</v>
      </c>
      <c r="C28" s="393" t="s">
        <v>579</v>
      </c>
      <c r="D28" s="395" t="s">
        <v>734</v>
      </c>
      <c r="E28" s="393" t="s">
        <v>980</v>
      </c>
      <c r="F28" s="396">
        <v>900646665</v>
      </c>
      <c r="G28" s="396">
        <v>5</v>
      </c>
      <c r="H28" s="397" t="s">
        <v>981</v>
      </c>
      <c r="I28" s="398">
        <v>3441435</v>
      </c>
      <c r="J28" s="399">
        <v>24360000</v>
      </c>
      <c r="K28" s="399"/>
      <c r="L28" s="404">
        <v>42216</v>
      </c>
      <c r="M28" s="490"/>
      <c r="N28" s="402">
        <v>42083</v>
      </c>
      <c r="O28" s="405">
        <v>42094</v>
      </c>
      <c r="P28" s="404">
        <v>42216</v>
      </c>
      <c r="Q28" s="403" t="s">
        <v>982</v>
      </c>
      <c r="R28" s="396">
        <v>5615</v>
      </c>
      <c r="S28" s="400">
        <v>42045</v>
      </c>
      <c r="T28" s="396" t="s">
        <v>730</v>
      </c>
      <c r="U28" s="401" t="s">
        <v>731</v>
      </c>
      <c r="V28" s="396">
        <v>23215</v>
      </c>
      <c r="W28" s="400">
        <v>42088</v>
      </c>
      <c r="X28" s="405">
        <v>42100</v>
      </c>
      <c r="Y28" s="393" t="s">
        <v>233</v>
      </c>
    </row>
    <row r="29" spans="1:25" ht="95.25" customHeight="1" x14ac:dyDescent="0.2">
      <c r="A29" s="393">
        <v>28</v>
      </c>
      <c r="B29" s="394" t="s">
        <v>203</v>
      </c>
      <c r="C29" s="393" t="s">
        <v>18</v>
      </c>
      <c r="D29" s="395" t="s">
        <v>983</v>
      </c>
      <c r="E29" s="393" t="s">
        <v>984</v>
      </c>
      <c r="F29" s="396">
        <v>900173404</v>
      </c>
      <c r="G29" s="396">
        <v>9</v>
      </c>
      <c r="H29" s="397" t="s">
        <v>985</v>
      </c>
      <c r="I29" s="398">
        <v>6117070</v>
      </c>
      <c r="J29" s="399">
        <v>45600000</v>
      </c>
      <c r="K29" s="399">
        <v>22800000</v>
      </c>
      <c r="L29" s="404">
        <v>42369</v>
      </c>
      <c r="M29" s="490"/>
      <c r="N29" s="402">
        <v>42090</v>
      </c>
      <c r="O29" s="405">
        <v>42101</v>
      </c>
      <c r="P29" s="405">
        <v>42369</v>
      </c>
      <c r="Q29" s="403" t="s">
        <v>986</v>
      </c>
      <c r="R29" s="396">
        <v>6615</v>
      </c>
      <c r="S29" s="400">
        <v>42083</v>
      </c>
      <c r="T29" s="396" t="s">
        <v>823</v>
      </c>
      <c r="U29" s="401" t="s">
        <v>824</v>
      </c>
      <c r="V29" s="396">
        <v>24815</v>
      </c>
      <c r="W29" s="400">
        <v>42101</v>
      </c>
      <c r="X29" s="405">
        <v>42102</v>
      </c>
      <c r="Y29" s="393" t="s">
        <v>987</v>
      </c>
    </row>
    <row r="30" spans="1:25" ht="114.75" x14ac:dyDescent="0.2">
      <c r="A30" s="393" t="s">
        <v>988</v>
      </c>
      <c r="B30" s="394" t="s">
        <v>989</v>
      </c>
      <c r="C30" s="393" t="s">
        <v>18</v>
      </c>
      <c r="D30" s="395" t="s">
        <v>990</v>
      </c>
      <c r="E30" s="393" t="s">
        <v>474</v>
      </c>
      <c r="F30" s="396">
        <v>900068796</v>
      </c>
      <c r="G30" s="396">
        <v>1</v>
      </c>
      <c r="H30" s="397" t="s">
        <v>673</v>
      </c>
      <c r="I30" s="398">
        <v>7466000</v>
      </c>
      <c r="J30" s="399">
        <v>310906312</v>
      </c>
      <c r="K30" s="399">
        <v>54196003</v>
      </c>
      <c r="L30" s="404" t="s">
        <v>991</v>
      </c>
      <c r="M30" s="490">
        <v>42344</v>
      </c>
      <c r="N30" s="402">
        <v>42093</v>
      </c>
      <c r="O30" s="405">
        <v>42100</v>
      </c>
      <c r="P30" s="405">
        <v>42344</v>
      </c>
      <c r="Q30" s="403" t="s">
        <v>992</v>
      </c>
      <c r="R30" s="396">
        <v>7615</v>
      </c>
      <c r="S30" s="400">
        <v>42090</v>
      </c>
      <c r="T30" s="396" t="s">
        <v>653</v>
      </c>
      <c r="U30" s="401" t="s">
        <v>654</v>
      </c>
      <c r="V30" s="396">
        <v>24715</v>
      </c>
      <c r="W30" s="400">
        <v>42100</v>
      </c>
      <c r="X30" s="405">
        <v>42102</v>
      </c>
      <c r="Y30" s="393" t="s">
        <v>213</v>
      </c>
    </row>
    <row r="31" spans="1:25" ht="81" x14ac:dyDescent="0.2">
      <c r="A31" s="406">
        <v>29</v>
      </c>
      <c r="B31" s="407" t="s">
        <v>571</v>
      </c>
      <c r="C31" s="406" t="s">
        <v>69</v>
      </c>
      <c r="D31" s="408" t="s">
        <v>993</v>
      </c>
      <c r="E31" s="406" t="s">
        <v>511</v>
      </c>
      <c r="F31" s="409">
        <v>80243695</v>
      </c>
      <c r="G31" s="409">
        <v>2</v>
      </c>
      <c r="H31" s="410" t="s">
        <v>994</v>
      </c>
      <c r="I31" s="411">
        <v>2629893</v>
      </c>
      <c r="J31" s="412">
        <v>5947599</v>
      </c>
      <c r="K31" s="412"/>
      <c r="L31" s="413" t="s">
        <v>995</v>
      </c>
      <c r="M31" s="413" t="s">
        <v>996</v>
      </c>
      <c r="N31" s="414">
        <v>42103</v>
      </c>
      <c r="O31" s="414">
        <v>42130</v>
      </c>
      <c r="P31" s="414">
        <v>42172</v>
      </c>
      <c r="Q31" s="415" t="s">
        <v>997</v>
      </c>
      <c r="R31" s="409">
        <v>6215</v>
      </c>
      <c r="S31" s="416">
        <v>42075</v>
      </c>
      <c r="T31" s="409" t="s">
        <v>563</v>
      </c>
      <c r="U31" s="417" t="s">
        <v>564</v>
      </c>
      <c r="V31" s="409">
        <v>31315</v>
      </c>
      <c r="W31" s="416">
        <v>42124</v>
      </c>
      <c r="X31" s="416">
        <v>42103</v>
      </c>
      <c r="Y31" s="406" t="s">
        <v>265</v>
      </c>
    </row>
    <row r="32" spans="1:25" ht="106.5" x14ac:dyDescent="0.2">
      <c r="A32" s="406">
        <v>30</v>
      </c>
      <c r="B32" s="407" t="s">
        <v>132</v>
      </c>
      <c r="C32" s="406" t="s">
        <v>18</v>
      </c>
      <c r="D32" s="408" t="s">
        <v>998</v>
      </c>
      <c r="E32" s="406" t="s">
        <v>135</v>
      </c>
      <c r="F32" s="409">
        <v>860033419</v>
      </c>
      <c r="G32" s="409">
        <v>4</v>
      </c>
      <c r="H32" s="410" t="s">
        <v>999</v>
      </c>
      <c r="I32" s="411">
        <v>5935580</v>
      </c>
      <c r="J32" s="412">
        <v>359387908</v>
      </c>
      <c r="K32" s="412"/>
      <c r="L32" s="413" t="s">
        <v>1000</v>
      </c>
      <c r="M32" s="491"/>
      <c r="N32" s="414">
        <v>42114</v>
      </c>
      <c r="O32" s="414">
        <v>42125</v>
      </c>
      <c r="P32" s="414">
        <v>42247</v>
      </c>
      <c r="Q32" s="415" t="s">
        <v>1001</v>
      </c>
      <c r="R32" s="409">
        <v>5715</v>
      </c>
      <c r="S32" s="416">
        <v>42048</v>
      </c>
      <c r="T32" s="409" t="s">
        <v>542</v>
      </c>
      <c r="U32" s="417" t="s">
        <v>1002</v>
      </c>
      <c r="V32" s="409">
        <v>31215</v>
      </c>
      <c r="W32" s="416">
        <v>42123</v>
      </c>
      <c r="X32" s="416">
        <v>42129</v>
      </c>
      <c r="Y32" s="406" t="s">
        <v>280</v>
      </c>
    </row>
    <row r="33" spans="1:25" ht="119.25" customHeight="1" x14ac:dyDescent="0.2">
      <c r="A33" s="406">
        <v>31</v>
      </c>
      <c r="B33" s="407" t="s">
        <v>189</v>
      </c>
      <c r="C33" s="406" t="s">
        <v>69</v>
      </c>
      <c r="D33" s="408" t="s">
        <v>1003</v>
      </c>
      <c r="E33" s="406" t="s">
        <v>491</v>
      </c>
      <c r="F33" s="409">
        <v>860002534</v>
      </c>
      <c r="G33" s="409">
        <v>0</v>
      </c>
      <c r="H33" s="410" t="s">
        <v>1004</v>
      </c>
      <c r="I33" s="411">
        <v>3190730</v>
      </c>
      <c r="J33" s="412">
        <v>17999997</v>
      </c>
      <c r="K33" s="412"/>
      <c r="L33" s="413" t="s">
        <v>632</v>
      </c>
      <c r="M33" s="491"/>
      <c r="N33" s="414">
        <v>42124</v>
      </c>
      <c r="O33" s="414">
        <v>42130</v>
      </c>
      <c r="P33" s="414">
        <v>42221</v>
      </c>
      <c r="Q33" s="415" t="s">
        <v>22</v>
      </c>
      <c r="R33" s="409">
        <v>6915</v>
      </c>
      <c r="S33" s="416">
        <v>42090</v>
      </c>
      <c r="T33" s="409" t="s">
        <v>607</v>
      </c>
      <c r="U33" s="417" t="s">
        <v>608</v>
      </c>
      <c r="V33" s="409">
        <v>31515</v>
      </c>
      <c r="W33" s="416">
        <v>42128</v>
      </c>
      <c r="X33" s="416">
        <v>42124</v>
      </c>
      <c r="Y33" s="406" t="s">
        <v>280</v>
      </c>
    </row>
    <row r="34" spans="1:25" ht="67.5" x14ac:dyDescent="0.2">
      <c r="A34" s="418">
        <v>32</v>
      </c>
      <c r="B34" s="419" t="s">
        <v>100</v>
      </c>
      <c r="C34" s="418" t="s">
        <v>69</v>
      </c>
      <c r="D34" s="420" t="s">
        <v>971</v>
      </c>
      <c r="E34" s="418" t="s">
        <v>1005</v>
      </c>
      <c r="F34" s="421">
        <v>830089676</v>
      </c>
      <c r="G34" s="421">
        <v>2</v>
      </c>
      <c r="H34" s="422" t="s">
        <v>1006</v>
      </c>
      <c r="I34" s="423">
        <v>6409147</v>
      </c>
      <c r="J34" s="424">
        <v>9728116</v>
      </c>
      <c r="K34" s="424">
        <v>4704100</v>
      </c>
      <c r="L34" s="425">
        <v>42369</v>
      </c>
      <c r="M34" s="492"/>
      <c r="N34" s="426">
        <v>42129</v>
      </c>
      <c r="O34" s="426">
        <v>42138</v>
      </c>
      <c r="P34" s="426">
        <v>42369</v>
      </c>
      <c r="Q34" s="427" t="s">
        <v>1007</v>
      </c>
      <c r="R34" s="421">
        <v>7315</v>
      </c>
      <c r="S34" s="428">
        <v>42104</v>
      </c>
      <c r="T34" s="421" t="s">
        <v>625</v>
      </c>
      <c r="U34" s="429" t="s">
        <v>1008</v>
      </c>
      <c r="V34" s="421">
        <v>34615</v>
      </c>
      <c r="W34" s="428">
        <v>42138</v>
      </c>
      <c r="X34" s="428">
        <v>42129</v>
      </c>
      <c r="Y34" s="418" t="s">
        <v>280</v>
      </c>
    </row>
    <row r="35" spans="1:25" ht="81" x14ac:dyDescent="0.2">
      <c r="A35" s="418">
        <v>33</v>
      </c>
      <c r="B35" s="419" t="s">
        <v>571</v>
      </c>
      <c r="C35" s="418" t="s">
        <v>69</v>
      </c>
      <c r="D35" s="420" t="s">
        <v>1009</v>
      </c>
      <c r="E35" s="418" t="s">
        <v>1010</v>
      </c>
      <c r="F35" s="421">
        <v>900461456</v>
      </c>
      <c r="G35" s="421">
        <v>7</v>
      </c>
      <c r="H35" s="422" t="s">
        <v>1011</v>
      </c>
      <c r="I35" s="423">
        <v>2634373</v>
      </c>
      <c r="J35" s="424">
        <v>415499</v>
      </c>
      <c r="K35" s="424"/>
      <c r="L35" s="425" t="s">
        <v>1012</v>
      </c>
      <c r="M35" s="492"/>
      <c r="N35" s="426">
        <v>42130</v>
      </c>
      <c r="O35" s="426">
        <v>42143</v>
      </c>
      <c r="P35" s="426">
        <v>42157</v>
      </c>
      <c r="Q35" s="427" t="s">
        <v>1013</v>
      </c>
      <c r="R35" s="421">
        <v>7915</v>
      </c>
      <c r="S35" s="428">
        <v>42109</v>
      </c>
      <c r="T35" s="421" t="s">
        <v>1014</v>
      </c>
      <c r="U35" s="429" t="s">
        <v>1015</v>
      </c>
      <c r="V35" s="421">
        <v>33615</v>
      </c>
      <c r="W35" s="428">
        <v>42136</v>
      </c>
      <c r="X35" s="428">
        <v>42130</v>
      </c>
      <c r="Y35" s="418" t="s">
        <v>280</v>
      </c>
    </row>
    <row r="36" spans="1:25" ht="63.75" x14ac:dyDescent="0.2">
      <c r="A36" s="418">
        <v>34</v>
      </c>
      <c r="B36" s="419" t="s">
        <v>189</v>
      </c>
      <c r="C36" s="418" t="s">
        <v>545</v>
      </c>
      <c r="D36" s="420" t="s">
        <v>609</v>
      </c>
      <c r="E36" s="418" t="s">
        <v>610</v>
      </c>
      <c r="F36" s="421">
        <v>890903407</v>
      </c>
      <c r="G36" s="421">
        <v>9</v>
      </c>
      <c r="H36" s="422" t="s">
        <v>611</v>
      </c>
      <c r="I36" s="423" t="s">
        <v>612</v>
      </c>
      <c r="J36" s="424">
        <v>1061840</v>
      </c>
      <c r="K36" s="424"/>
      <c r="L36" s="425" t="s">
        <v>1016</v>
      </c>
      <c r="M36" s="492"/>
      <c r="N36" s="426">
        <v>42132</v>
      </c>
      <c r="O36" s="428">
        <v>42132</v>
      </c>
      <c r="P36" s="426">
        <v>42497</v>
      </c>
      <c r="Q36" s="421" t="s">
        <v>22</v>
      </c>
      <c r="R36" s="421">
        <v>8615</v>
      </c>
      <c r="S36" s="428">
        <v>42131</v>
      </c>
      <c r="T36" s="421" t="s">
        <v>607</v>
      </c>
      <c r="U36" s="429" t="s">
        <v>608</v>
      </c>
      <c r="V36" s="421">
        <v>31715</v>
      </c>
      <c r="W36" s="428">
        <v>42132</v>
      </c>
      <c r="X36" s="428">
        <v>42132</v>
      </c>
      <c r="Y36" s="418" t="s">
        <v>280</v>
      </c>
    </row>
    <row r="37" spans="1:25" ht="63.75" x14ac:dyDescent="0.2">
      <c r="A37" s="418">
        <v>35</v>
      </c>
      <c r="B37" s="419" t="s">
        <v>203</v>
      </c>
      <c r="C37" s="418" t="s">
        <v>18</v>
      </c>
      <c r="D37" s="420" t="s">
        <v>1017</v>
      </c>
      <c r="E37" s="418" t="s">
        <v>923</v>
      </c>
      <c r="F37" s="421">
        <v>860012336</v>
      </c>
      <c r="G37" s="421">
        <v>1</v>
      </c>
      <c r="H37" s="422" t="s">
        <v>924</v>
      </c>
      <c r="I37" s="423">
        <v>6382919</v>
      </c>
      <c r="J37" s="424">
        <v>3398800</v>
      </c>
      <c r="K37" s="424"/>
      <c r="L37" s="425" t="s">
        <v>431</v>
      </c>
      <c r="M37" s="492"/>
      <c r="N37" s="426">
        <v>42132</v>
      </c>
      <c r="O37" s="426">
        <v>42132</v>
      </c>
      <c r="P37" s="426">
        <v>42192</v>
      </c>
      <c r="Q37" s="421" t="s">
        <v>22</v>
      </c>
      <c r="R37" s="421">
        <v>8315</v>
      </c>
      <c r="S37" s="428">
        <v>42123</v>
      </c>
      <c r="T37" s="421" t="s">
        <v>710</v>
      </c>
      <c r="U37" s="429" t="s">
        <v>711</v>
      </c>
      <c r="V37" s="421">
        <v>31815</v>
      </c>
      <c r="W37" s="428">
        <v>42132</v>
      </c>
      <c r="X37" s="428">
        <v>42150</v>
      </c>
      <c r="Y37" s="418" t="s">
        <v>265</v>
      </c>
    </row>
    <row r="38" spans="1:25" ht="63.75" x14ac:dyDescent="0.2">
      <c r="A38" s="418">
        <v>36</v>
      </c>
      <c r="B38" s="419" t="s">
        <v>203</v>
      </c>
      <c r="C38" s="418" t="s">
        <v>545</v>
      </c>
      <c r="D38" s="420" t="s">
        <v>1018</v>
      </c>
      <c r="E38" s="418" t="s">
        <v>146</v>
      </c>
      <c r="F38" s="421">
        <v>899999115</v>
      </c>
      <c r="G38" s="421">
        <v>8</v>
      </c>
      <c r="H38" s="422" t="s">
        <v>651</v>
      </c>
      <c r="I38" s="423">
        <v>6579375</v>
      </c>
      <c r="J38" s="424">
        <v>4648584</v>
      </c>
      <c r="K38" s="424">
        <v>2324292</v>
      </c>
      <c r="L38" s="425" t="s">
        <v>1019</v>
      </c>
      <c r="M38" s="492">
        <v>42459</v>
      </c>
      <c r="N38" s="426">
        <v>42132</v>
      </c>
      <c r="O38" s="428">
        <v>42136</v>
      </c>
      <c r="P38" s="426">
        <v>42459</v>
      </c>
      <c r="Q38" s="421" t="s">
        <v>22</v>
      </c>
      <c r="R38" s="421">
        <v>8515</v>
      </c>
      <c r="S38" s="428">
        <v>42124</v>
      </c>
      <c r="T38" s="421" t="s">
        <v>1020</v>
      </c>
      <c r="U38" s="429" t="s">
        <v>1021</v>
      </c>
      <c r="V38" s="421">
        <v>33515</v>
      </c>
      <c r="W38" s="428">
        <v>42136</v>
      </c>
      <c r="X38" s="428">
        <v>42132</v>
      </c>
      <c r="Y38" s="418" t="s">
        <v>213</v>
      </c>
    </row>
    <row r="39" spans="1:25" ht="63.75" x14ac:dyDescent="0.2">
      <c r="A39" s="418">
        <v>37</v>
      </c>
      <c r="B39" s="419" t="s">
        <v>571</v>
      </c>
      <c r="C39" s="418" t="s">
        <v>1022</v>
      </c>
      <c r="D39" s="420" t="s">
        <v>1023</v>
      </c>
      <c r="E39" s="418" t="s">
        <v>893</v>
      </c>
      <c r="F39" s="421">
        <v>890900943</v>
      </c>
      <c r="G39" s="421">
        <v>1</v>
      </c>
      <c r="H39" s="422" t="s">
        <v>894</v>
      </c>
      <c r="I39" s="423">
        <v>3188200666</v>
      </c>
      <c r="J39" s="424">
        <v>679800</v>
      </c>
      <c r="K39" s="424"/>
      <c r="L39" s="425" t="s">
        <v>1024</v>
      </c>
      <c r="M39" s="425"/>
      <c r="N39" s="428">
        <v>42139</v>
      </c>
      <c r="O39" s="428">
        <v>42139</v>
      </c>
      <c r="P39" s="426">
        <v>42149</v>
      </c>
      <c r="Q39" s="421" t="s">
        <v>22</v>
      </c>
      <c r="R39" s="421">
        <v>8715</v>
      </c>
      <c r="S39" s="428">
        <v>42137</v>
      </c>
      <c r="T39" s="421" t="s">
        <v>1014</v>
      </c>
      <c r="U39" s="429" t="s">
        <v>1015</v>
      </c>
      <c r="V39" s="421">
        <v>34815</v>
      </c>
      <c r="W39" s="428">
        <v>42139</v>
      </c>
      <c r="X39" s="428">
        <v>42138</v>
      </c>
      <c r="Y39" s="418" t="s">
        <v>280</v>
      </c>
    </row>
    <row r="40" spans="1:25" ht="96" customHeight="1" x14ac:dyDescent="0.2">
      <c r="A40" s="418">
        <v>38</v>
      </c>
      <c r="B40" s="419" t="s">
        <v>203</v>
      </c>
      <c r="C40" s="418" t="s">
        <v>18</v>
      </c>
      <c r="D40" s="420" t="s">
        <v>1025</v>
      </c>
      <c r="E40" s="418" t="s">
        <v>180</v>
      </c>
      <c r="F40" s="421">
        <v>860066942</v>
      </c>
      <c r="G40" s="421">
        <v>7</v>
      </c>
      <c r="H40" s="422" t="s">
        <v>661</v>
      </c>
      <c r="I40" s="423">
        <v>4280666</v>
      </c>
      <c r="J40" s="424">
        <v>53496165</v>
      </c>
      <c r="K40" s="424">
        <v>14452982</v>
      </c>
      <c r="L40" s="425">
        <v>42369</v>
      </c>
      <c r="M40" s="492"/>
      <c r="N40" s="426">
        <v>42145</v>
      </c>
      <c r="O40" s="426">
        <v>42149</v>
      </c>
      <c r="P40" s="426">
        <v>42369</v>
      </c>
      <c r="Q40" s="427" t="s">
        <v>1026</v>
      </c>
      <c r="R40" s="421">
        <v>8815</v>
      </c>
      <c r="S40" s="428">
        <v>42138</v>
      </c>
      <c r="T40" s="421" t="s">
        <v>563</v>
      </c>
      <c r="U40" s="429" t="s">
        <v>564</v>
      </c>
      <c r="V40" s="421">
        <v>35415</v>
      </c>
      <c r="W40" s="428">
        <v>42149</v>
      </c>
      <c r="X40" s="428">
        <v>42158</v>
      </c>
      <c r="Y40" s="418" t="s">
        <v>265</v>
      </c>
    </row>
    <row r="41" spans="1:25" ht="88.5" x14ac:dyDescent="0.2">
      <c r="A41" s="430">
        <v>39</v>
      </c>
      <c r="B41" s="431" t="s">
        <v>203</v>
      </c>
      <c r="C41" s="430" t="s">
        <v>18</v>
      </c>
      <c r="D41" s="432" t="s">
        <v>1027</v>
      </c>
      <c r="E41" s="430" t="s">
        <v>1028</v>
      </c>
      <c r="F41" s="433">
        <v>860012336</v>
      </c>
      <c r="G41" s="433">
        <v>1</v>
      </c>
      <c r="H41" s="438" t="s">
        <v>1029</v>
      </c>
      <c r="I41" s="439">
        <v>3139080</v>
      </c>
      <c r="J41" s="434">
        <v>1206400</v>
      </c>
      <c r="K41" s="434"/>
      <c r="L41" s="435" t="s">
        <v>1030</v>
      </c>
      <c r="M41" s="493"/>
      <c r="N41" s="436">
        <v>42158</v>
      </c>
      <c r="O41" s="440">
        <v>42159</v>
      </c>
      <c r="P41" s="440">
        <v>42171</v>
      </c>
      <c r="Q41" s="433" t="s">
        <v>22</v>
      </c>
      <c r="R41" s="433">
        <v>9315</v>
      </c>
      <c r="S41" s="437">
        <v>42153</v>
      </c>
      <c r="T41" s="433" t="s">
        <v>710</v>
      </c>
      <c r="U41" s="441" t="s">
        <v>711</v>
      </c>
      <c r="V41" s="433">
        <v>40715</v>
      </c>
      <c r="W41" s="437">
        <v>42158</v>
      </c>
      <c r="X41" s="437">
        <v>42177</v>
      </c>
      <c r="Y41" s="430" t="s">
        <v>265</v>
      </c>
    </row>
    <row r="42" spans="1:25" ht="81" x14ac:dyDescent="0.2">
      <c r="A42" s="430">
        <v>40</v>
      </c>
      <c r="B42" s="431" t="s">
        <v>203</v>
      </c>
      <c r="C42" s="430" t="s">
        <v>69</v>
      </c>
      <c r="D42" s="432" t="s">
        <v>1031</v>
      </c>
      <c r="E42" s="430" t="s">
        <v>1032</v>
      </c>
      <c r="F42" s="433">
        <v>900542932</v>
      </c>
      <c r="G42" s="433">
        <v>1</v>
      </c>
      <c r="H42" s="438" t="s">
        <v>1033</v>
      </c>
      <c r="I42" s="439">
        <v>3114381</v>
      </c>
      <c r="J42" s="434">
        <v>2326620</v>
      </c>
      <c r="K42" s="434">
        <v>1116310</v>
      </c>
      <c r="L42" s="435">
        <v>42369</v>
      </c>
      <c r="M42" s="493"/>
      <c r="N42" s="436">
        <v>42166</v>
      </c>
      <c r="O42" s="440">
        <v>42180</v>
      </c>
      <c r="P42" s="435">
        <v>42369</v>
      </c>
      <c r="Q42" s="442" t="s">
        <v>1034</v>
      </c>
      <c r="R42" s="433">
        <v>9015</v>
      </c>
      <c r="S42" s="437">
        <v>42139</v>
      </c>
      <c r="T42" s="433" t="s">
        <v>1035</v>
      </c>
      <c r="U42" s="441" t="s">
        <v>1036</v>
      </c>
      <c r="V42" s="433">
        <v>40915</v>
      </c>
      <c r="W42" s="437">
        <v>42172</v>
      </c>
      <c r="X42" s="437">
        <v>42166</v>
      </c>
      <c r="Y42" s="430" t="s">
        <v>280</v>
      </c>
    </row>
    <row r="43" spans="1:25" ht="89.25" x14ac:dyDescent="0.2">
      <c r="A43" s="430">
        <v>41</v>
      </c>
      <c r="B43" s="431" t="s">
        <v>203</v>
      </c>
      <c r="C43" s="430" t="s">
        <v>18</v>
      </c>
      <c r="D43" s="432" t="s">
        <v>393</v>
      </c>
      <c r="E43" s="430" t="s">
        <v>1037</v>
      </c>
      <c r="F43" s="433">
        <v>1018433403</v>
      </c>
      <c r="G43" s="433"/>
      <c r="H43" s="438" t="s">
        <v>1038</v>
      </c>
      <c r="I43" s="439">
        <v>3167475888</v>
      </c>
      <c r="J43" s="434">
        <v>12148628</v>
      </c>
      <c r="K43" s="434"/>
      <c r="L43" s="435">
        <v>42369</v>
      </c>
      <c r="M43" s="493"/>
      <c r="N43" s="436">
        <v>42167</v>
      </c>
      <c r="O43" s="440">
        <v>42171</v>
      </c>
      <c r="P43" s="435">
        <v>42369</v>
      </c>
      <c r="Q43" s="433" t="s">
        <v>22</v>
      </c>
      <c r="R43" s="433">
        <v>9615</v>
      </c>
      <c r="S43" s="437">
        <v>42164</v>
      </c>
      <c r="T43" s="433" t="s">
        <v>529</v>
      </c>
      <c r="U43" s="441" t="s">
        <v>530</v>
      </c>
      <c r="V43" s="433">
        <v>40815</v>
      </c>
      <c r="W43" s="437">
        <v>42171</v>
      </c>
      <c r="X43" s="437">
        <v>42177</v>
      </c>
      <c r="Y43" s="430" t="s">
        <v>280</v>
      </c>
    </row>
    <row r="44" spans="1:25" ht="81" x14ac:dyDescent="0.2">
      <c r="A44" s="430">
        <v>42</v>
      </c>
      <c r="B44" s="431" t="s">
        <v>571</v>
      </c>
      <c r="C44" s="430" t="s">
        <v>274</v>
      </c>
      <c r="D44" s="432" t="s">
        <v>1039</v>
      </c>
      <c r="E44" s="430" t="s">
        <v>1040</v>
      </c>
      <c r="F44" s="433">
        <v>830143886</v>
      </c>
      <c r="G44" s="433">
        <v>3</v>
      </c>
      <c r="H44" s="438" t="s">
        <v>1041</v>
      </c>
      <c r="I44" s="439" t="s">
        <v>1042</v>
      </c>
      <c r="J44" s="434">
        <v>42121340</v>
      </c>
      <c r="K44" s="434"/>
      <c r="L44" s="435">
        <v>42338</v>
      </c>
      <c r="M44" s="493"/>
      <c r="N44" s="436">
        <v>42167</v>
      </c>
      <c r="O44" s="440">
        <v>42173</v>
      </c>
      <c r="P44" s="435">
        <v>42338</v>
      </c>
      <c r="Q44" s="442" t="s">
        <v>1043</v>
      </c>
      <c r="R44" s="433">
        <v>7815</v>
      </c>
      <c r="S44" s="437">
        <v>42108</v>
      </c>
      <c r="T44" s="433" t="s">
        <v>730</v>
      </c>
      <c r="U44" s="441" t="s">
        <v>731</v>
      </c>
      <c r="V44" s="433">
        <v>41715</v>
      </c>
      <c r="W44" s="437">
        <v>42177</v>
      </c>
      <c r="X44" s="437">
        <v>42180</v>
      </c>
      <c r="Y44" s="430" t="s">
        <v>233</v>
      </c>
    </row>
    <row r="45" spans="1:25" ht="51" x14ac:dyDescent="0.2">
      <c r="A45" s="430">
        <v>43</v>
      </c>
      <c r="B45" s="431" t="s">
        <v>68</v>
      </c>
      <c r="C45" s="430" t="s">
        <v>18</v>
      </c>
      <c r="D45" s="432" t="s">
        <v>655</v>
      </c>
      <c r="E45" s="430" t="s">
        <v>656</v>
      </c>
      <c r="F45" s="433">
        <v>860001022</v>
      </c>
      <c r="G45" s="433">
        <v>7</v>
      </c>
      <c r="H45" s="438" t="s">
        <v>657</v>
      </c>
      <c r="I45" s="439">
        <v>2940100</v>
      </c>
      <c r="J45" s="434">
        <v>817996</v>
      </c>
      <c r="K45" s="434"/>
      <c r="L45" s="435" t="s">
        <v>148</v>
      </c>
      <c r="M45" s="493"/>
      <c r="N45" s="436">
        <v>42140</v>
      </c>
      <c r="O45" s="440">
        <v>42200</v>
      </c>
      <c r="P45" s="435">
        <v>42565</v>
      </c>
      <c r="Q45" s="433" t="s">
        <v>22</v>
      </c>
      <c r="R45" s="433">
        <v>9115</v>
      </c>
      <c r="S45" s="437">
        <v>42149</v>
      </c>
      <c r="T45" s="433" t="s">
        <v>658</v>
      </c>
      <c r="U45" s="441" t="s">
        <v>659</v>
      </c>
      <c r="V45" s="433">
        <v>41015</v>
      </c>
      <c r="W45" s="437">
        <v>42174</v>
      </c>
      <c r="X45" s="437">
        <v>42178</v>
      </c>
      <c r="Y45" s="430" t="s">
        <v>233</v>
      </c>
    </row>
    <row r="46" spans="1:25" ht="51" x14ac:dyDescent="0.2">
      <c r="A46" s="430">
        <v>44</v>
      </c>
      <c r="B46" s="431" t="s">
        <v>68</v>
      </c>
      <c r="C46" s="430" t="s">
        <v>18</v>
      </c>
      <c r="D46" s="432" t="s">
        <v>1044</v>
      </c>
      <c r="E46" s="430" t="s">
        <v>231</v>
      </c>
      <c r="F46" s="433">
        <v>860009759</v>
      </c>
      <c r="G46" s="433">
        <v>2</v>
      </c>
      <c r="H46" s="438" t="s">
        <v>663</v>
      </c>
      <c r="I46" s="439">
        <v>4227600</v>
      </c>
      <c r="J46" s="434">
        <v>816000</v>
      </c>
      <c r="K46" s="434"/>
      <c r="L46" s="435" t="s">
        <v>148</v>
      </c>
      <c r="M46" s="493"/>
      <c r="N46" s="436">
        <v>42177</v>
      </c>
      <c r="O46" s="440">
        <v>42208</v>
      </c>
      <c r="P46" s="435">
        <v>42542</v>
      </c>
      <c r="Q46" s="433" t="s">
        <v>22</v>
      </c>
      <c r="R46" s="433">
        <v>9715</v>
      </c>
      <c r="S46" s="437">
        <v>42166</v>
      </c>
      <c r="T46" s="433" t="s">
        <v>658</v>
      </c>
      <c r="U46" s="441" t="s">
        <v>659</v>
      </c>
      <c r="V46" s="433">
        <v>41915</v>
      </c>
      <c r="W46" s="437">
        <v>42178</v>
      </c>
      <c r="X46" s="437">
        <v>42180</v>
      </c>
      <c r="Y46" s="430" t="s">
        <v>233</v>
      </c>
    </row>
    <row r="47" spans="1:25" ht="51" x14ac:dyDescent="0.2">
      <c r="A47" s="430">
        <v>45</v>
      </c>
      <c r="B47" s="431" t="s">
        <v>68</v>
      </c>
      <c r="C47" s="430" t="s">
        <v>18</v>
      </c>
      <c r="D47" s="432" t="s">
        <v>1045</v>
      </c>
      <c r="E47" s="430" t="s">
        <v>235</v>
      </c>
      <c r="F47" s="433">
        <v>860509265</v>
      </c>
      <c r="G47" s="433">
        <v>1</v>
      </c>
      <c r="H47" s="438" t="s">
        <v>739</v>
      </c>
      <c r="I47" s="439">
        <v>6468400</v>
      </c>
      <c r="J47" s="434">
        <v>415000</v>
      </c>
      <c r="K47" s="434"/>
      <c r="L47" s="435" t="s">
        <v>148</v>
      </c>
      <c r="M47" s="493"/>
      <c r="N47" s="436">
        <v>42179</v>
      </c>
      <c r="O47" s="440">
        <v>42258</v>
      </c>
      <c r="P47" s="435">
        <v>42544</v>
      </c>
      <c r="Q47" s="433" t="s">
        <v>22</v>
      </c>
      <c r="R47" s="433">
        <v>9815</v>
      </c>
      <c r="S47" s="437">
        <v>42166</v>
      </c>
      <c r="T47" s="433" t="s">
        <v>658</v>
      </c>
      <c r="U47" s="441" t="s">
        <v>659</v>
      </c>
      <c r="V47" s="433">
        <v>47615</v>
      </c>
      <c r="W47" s="437">
        <v>42195</v>
      </c>
      <c r="X47" s="437">
        <v>42208</v>
      </c>
      <c r="Y47" s="430" t="s">
        <v>233</v>
      </c>
    </row>
    <row r="48" spans="1:25" ht="81.75" customHeight="1" x14ac:dyDescent="0.2">
      <c r="A48" s="445">
        <v>46</v>
      </c>
      <c r="B48" s="444" t="s">
        <v>203</v>
      </c>
      <c r="C48" s="445" t="s">
        <v>18</v>
      </c>
      <c r="D48" s="446" t="s">
        <v>1046</v>
      </c>
      <c r="E48" s="445" t="s">
        <v>1047</v>
      </c>
      <c r="F48" s="447">
        <v>51654866</v>
      </c>
      <c r="G48" s="447"/>
      <c r="H48" s="448" t="s">
        <v>1048</v>
      </c>
      <c r="I48" s="449">
        <v>2579810</v>
      </c>
      <c r="J48" s="453">
        <v>29749416</v>
      </c>
      <c r="K48" s="453"/>
      <c r="L48" s="450" t="s">
        <v>238</v>
      </c>
      <c r="M48" s="494"/>
      <c r="N48" s="451">
        <v>42186</v>
      </c>
      <c r="O48" s="452">
        <v>42186</v>
      </c>
      <c r="P48" s="450">
        <v>42369</v>
      </c>
      <c r="Q48" s="447" t="s">
        <v>22</v>
      </c>
      <c r="R48" s="443">
        <v>10115</v>
      </c>
      <c r="S48" s="452">
        <v>42179</v>
      </c>
      <c r="T48" s="443" t="s">
        <v>1049</v>
      </c>
      <c r="U48" s="454" t="s">
        <v>1050</v>
      </c>
      <c r="V48" s="443">
        <v>46615</v>
      </c>
      <c r="W48" s="452">
        <v>42186</v>
      </c>
      <c r="X48" s="452">
        <v>42208</v>
      </c>
      <c r="Y48" s="445" t="s">
        <v>213</v>
      </c>
    </row>
    <row r="49" spans="1:25" ht="127.5" x14ac:dyDescent="0.2">
      <c r="A49" s="455">
        <v>47</v>
      </c>
      <c r="B49" s="456" t="s">
        <v>189</v>
      </c>
      <c r="C49" s="455" t="s">
        <v>579</v>
      </c>
      <c r="D49" s="457" t="s">
        <v>1051</v>
      </c>
      <c r="E49" s="455" t="s">
        <v>491</v>
      </c>
      <c r="F49" s="458">
        <v>860002534</v>
      </c>
      <c r="G49" s="458">
        <v>0</v>
      </c>
      <c r="H49" s="459" t="s">
        <v>1004</v>
      </c>
      <c r="I49" s="460">
        <v>3190730</v>
      </c>
      <c r="J49" s="461">
        <v>54960000</v>
      </c>
      <c r="K49" s="461"/>
      <c r="L49" s="462" t="s">
        <v>1052</v>
      </c>
      <c r="M49" s="495"/>
      <c r="N49" s="463">
        <v>42219</v>
      </c>
      <c r="O49" s="464">
        <v>42220</v>
      </c>
      <c r="P49" s="462">
        <v>42480</v>
      </c>
      <c r="Q49" s="465" t="s">
        <v>1053</v>
      </c>
      <c r="R49" s="458">
        <v>9915</v>
      </c>
      <c r="S49" s="466">
        <v>42174</v>
      </c>
      <c r="T49" s="458" t="s">
        <v>607</v>
      </c>
      <c r="U49" s="467" t="s">
        <v>608</v>
      </c>
      <c r="V49" s="458">
        <v>54015</v>
      </c>
      <c r="W49" s="466">
        <v>42220</v>
      </c>
      <c r="X49" s="464">
        <v>42222</v>
      </c>
      <c r="Y49" s="455" t="s">
        <v>280</v>
      </c>
    </row>
    <row r="50" spans="1:25" ht="81" x14ac:dyDescent="0.2">
      <c r="A50" s="455">
        <v>48</v>
      </c>
      <c r="B50" s="456" t="s">
        <v>203</v>
      </c>
      <c r="C50" s="455" t="s">
        <v>69</v>
      </c>
      <c r="D50" s="457" t="s">
        <v>1054</v>
      </c>
      <c r="E50" s="455" t="s">
        <v>1055</v>
      </c>
      <c r="F50" s="458">
        <v>900468513</v>
      </c>
      <c r="G50" s="458">
        <v>0</v>
      </c>
      <c r="H50" s="459" t="s">
        <v>1056</v>
      </c>
      <c r="I50" s="460">
        <v>4022169</v>
      </c>
      <c r="J50" s="461">
        <v>267218</v>
      </c>
      <c r="K50" s="461"/>
      <c r="L50" s="462" t="s">
        <v>1057</v>
      </c>
      <c r="M50" s="495"/>
      <c r="N50" s="463">
        <v>41133</v>
      </c>
      <c r="O50" s="464">
        <v>42230</v>
      </c>
      <c r="P50" s="464">
        <v>42250</v>
      </c>
      <c r="Q50" s="465" t="s">
        <v>1058</v>
      </c>
      <c r="R50" s="468">
        <v>10615</v>
      </c>
      <c r="S50" s="464">
        <v>42207</v>
      </c>
      <c r="T50" s="468" t="s">
        <v>1059</v>
      </c>
      <c r="U50" s="467" t="s">
        <v>1060</v>
      </c>
      <c r="V50" s="468">
        <v>54615</v>
      </c>
      <c r="W50" s="464">
        <v>42229</v>
      </c>
      <c r="X50" s="464">
        <v>42229</v>
      </c>
      <c r="Y50" s="455" t="s">
        <v>265</v>
      </c>
    </row>
    <row r="51" spans="1:25" ht="106.5" x14ac:dyDescent="0.2">
      <c r="A51" s="455">
        <v>49</v>
      </c>
      <c r="B51" s="456" t="s">
        <v>132</v>
      </c>
      <c r="C51" s="455" t="s">
        <v>18</v>
      </c>
      <c r="D51" s="457" t="s">
        <v>998</v>
      </c>
      <c r="E51" s="455" t="s">
        <v>135</v>
      </c>
      <c r="F51" s="458">
        <v>860033419</v>
      </c>
      <c r="G51" s="458">
        <v>4</v>
      </c>
      <c r="H51" s="459" t="s">
        <v>999</v>
      </c>
      <c r="I51" s="460">
        <v>5935580</v>
      </c>
      <c r="J51" s="469">
        <v>2156327448</v>
      </c>
      <c r="K51" s="469"/>
      <c r="L51" s="462">
        <v>42978</v>
      </c>
      <c r="M51" s="495"/>
      <c r="N51" s="463">
        <v>42244</v>
      </c>
      <c r="O51" s="463">
        <v>42248</v>
      </c>
      <c r="P51" s="463">
        <v>42978</v>
      </c>
      <c r="Q51" s="465" t="s">
        <v>1061</v>
      </c>
      <c r="R51" s="458">
        <v>9515</v>
      </c>
      <c r="S51" s="466">
        <v>42158</v>
      </c>
      <c r="T51" s="458" t="s">
        <v>542</v>
      </c>
      <c r="U51" s="467" t="s">
        <v>1002</v>
      </c>
      <c r="V51" s="458">
        <v>55715</v>
      </c>
      <c r="W51" s="466">
        <v>42247</v>
      </c>
      <c r="X51" s="466">
        <v>42264</v>
      </c>
      <c r="Y51" s="455" t="s">
        <v>280</v>
      </c>
    </row>
    <row r="52" spans="1:25" ht="81" x14ac:dyDescent="0.2">
      <c r="A52" s="470">
        <v>50</v>
      </c>
      <c r="B52" s="471" t="s">
        <v>203</v>
      </c>
      <c r="C52" s="470" t="s">
        <v>18</v>
      </c>
      <c r="D52" s="472" t="s">
        <v>1062</v>
      </c>
      <c r="E52" s="470" t="s">
        <v>1063</v>
      </c>
      <c r="F52" s="473">
        <v>900225936</v>
      </c>
      <c r="G52" s="473">
        <v>1</v>
      </c>
      <c r="H52" s="474" t="s">
        <v>1064</v>
      </c>
      <c r="I52" s="475">
        <v>8051814</v>
      </c>
      <c r="J52" s="476">
        <v>77720000</v>
      </c>
      <c r="K52" s="476"/>
      <c r="L52" s="477">
        <v>42369</v>
      </c>
      <c r="M52" s="496"/>
      <c r="N52" s="478">
        <v>42248</v>
      </c>
      <c r="O52" s="478">
        <v>42248</v>
      </c>
      <c r="P52" s="478">
        <v>42369</v>
      </c>
      <c r="Q52" s="479" t="s">
        <v>1065</v>
      </c>
      <c r="R52" s="473">
        <v>11515</v>
      </c>
      <c r="S52" s="480">
        <v>42244</v>
      </c>
      <c r="T52" s="473" t="s">
        <v>751</v>
      </c>
      <c r="U52" s="481" t="s">
        <v>752</v>
      </c>
      <c r="V52" s="473">
        <v>60115</v>
      </c>
      <c r="W52" s="480">
        <v>42248</v>
      </c>
      <c r="X52" s="480">
        <v>42264</v>
      </c>
      <c r="Y52" s="470" t="s">
        <v>753</v>
      </c>
    </row>
    <row r="53" spans="1:25" ht="126" x14ac:dyDescent="0.2">
      <c r="A53" s="470">
        <v>51</v>
      </c>
      <c r="B53" s="471" t="s">
        <v>203</v>
      </c>
      <c r="C53" s="470" t="s">
        <v>579</v>
      </c>
      <c r="D53" s="472" t="s">
        <v>580</v>
      </c>
      <c r="E53" s="470" t="s">
        <v>581</v>
      </c>
      <c r="F53" s="473">
        <v>890104068</v>
      </c>
      <c r="G53" s="473">
        <v>7</v>
      </c>
      <c r="H53" s="474" t="s">
        <v>582</v>
      </c>
      <c r="I53" s="475">
        <v>7447007</v>
      </c>
      <c r="J53" s="476">
        <v>18000000</v>
      </c>
      <c r="K53" s="476">
        <v>7500000</v>
      </c>
      <c r="L53" s="477">
        <v>42307</v>
      </c>
      <c r="M53" s="496">
        <v>42325</v>
      </c>
      <c r="N53" s="478">
        <v>42264</v>
      </c>
      <c r="O53" s="478">
        <v>42278</v>
      </c>
      <c r="P53" s="478">
        <v>42325</v>
      </c>
      <c r="Q53" s="479" t="s">
        <v>1066</v>
      </c>
      <c r="R53" s="473">
        <v>11115</v>
      </c>
      <c r="S53" s="480">
        <v>42228</v>
      </c>
      <c r="T53" s="473" t="s">
        <v>1067</v>
      </c>
      <c r="U53" s="481" t="s">
        <v>1068</v>
      </c>
      <c r="V53" s="473">
        <v>61215</v>
      </c>
      <c r="W53" s="480">
        <v>42269</v>
      </c>
      <c r="X53" s="480">
        <v>42264</v>
      </c>
      <c r="Y53" s="470" t="s">
        <v>265</v>
      </c>
    </row>
    <row r="54" spans="1:25" ht="106.5" customHeight="1" x14ac:dyDescent="0.2">
      <c r="A54" s="470">
        <v>52</v>
      </c>
      <c r="B54" s="471" t="s">
        <v>203</v>
      </c>
      <c r="C54" s="470" t="s">
        <v>18</v>
      </c>
      <c r="D54" s="472" t="s">
        <v>1069</v>
      </c>
      <c r="E54" s="470" t="s">
        <v>772</v>
      </c>
      <c r="F54" s="473">
        <v>804002893</v>
      </c>
      <c r="G54" s="473">
        <v>6</v>
      </c>
      <c r="H54" s="474" t="s">
        <v>773</v>
      </c>
      <c r="I54" s="475">
        <v>6521020</v>
      </c>
      <c r="J54" s="476">
        <v>48047038</v>
      </c>
      <c r="K54" s="476"/>
      <c r="L54" s="477">
        <v>42369</v>
      </c>
      <c r="M54" s="496"/>
      <c r="N54" s="478">
        <v>42275</v>
      </c>
      <c r="O54" s="478">
        <v>42282</v>
      </c>
      <c r="P54" s="478">
        <v>42369</v>
      </c>
      <c r="Q54" s="479" t="s">
        <v>1070</v>
      </c>
      <c r="R54" s="473">
        <v>11815</v>
      </c>
      <c r="S54" s="480">
        <v>42257</v>
      </c>
      <c r="T54" s="473" t="s">
        <v>692</v>
      </c>
      <c r="U54" s="481" t="s">
        <v>693</v>
      </c>
      <c r="V54" s="473">
        <v>66115</v>
      </c>
      <c r="W54" s="480">
        <v>42276</v>
      </c>
      <c r="X54" s="480">
        <v>42283</v>
      </c>
      <c r="Y54" s="470" t="s">
        <v>775</v>
      </c>
    </row>
    <row r="55" spans="1:25" ht="78" customHeight="1" x14ac:dyDescent="0.2">
      <c r="A55" s="383">
        <v>53</v>
      </c>
      <c r="B55" s="384" t="s">
        <v>203</v>
      </c>
      <c r="C55" s="383" t="s">
        <v>18</v>
      </c>
      <c r="D55" s="385" t="s">
        <v>1071</v>
      </c>
      <c r="E55" s="383" t="s">
        <v>923</v>
      </c>
      <c r="F55" s="386">
        <v>860012336</v>
      </c>
      <c r="G55" s="386">
        <v>1</v>
      </c>
      <c r="H55" s="387" t="s">
        <v>924</v>
      </c>
      <c r="I55" s="388">
        <v>6382919</v>
      </c>
      <c r="J55" s="389">
        <v>1120000</v>
      </c>
      <c r="K55" s="389"/>
      <c r="L55" s="390" t="s">
        <v>1024</v>
      </c>
      <c r="M55" s="497"/>
      <c r="N55" s="482">
        <v>42291</v>
      </c>
      <c r="O55" s="390">
        <v>42292</v>
      </c>
      <c r="P55" s="390">
        <v>42299</v>
      </c>
      <c r="Q55" s="288" t="s">
        <v>22</v>
      </c>
      <c r="R55" s="386">
        <v>12715</v>
      </c>
      <c r="S55" s="391">
        <v>42284</v>
      </c>
      <c r="T55" s="386" t="s">
        <v>710</v>
      </c>
      <c r="U55" s="392" t="s">
        <v>711</v>
      </c>
      <c r="V55" s="386">
        <v>71015</v>
      </c>
      <c r="W55" s="391">
        <v>42292</v>
      </c>
      <c r="X55" s="391">
        <v>42313</v>
      </c>
      <c r="Y55" s="383" t="s">
        <v>265</v>
      </c>
    </row>
    <row r="56" spans="1:25" ht="103.5" customHeight="1" x14ac:dyDescent="0.2">
      <c r="A56" s="383">
        <v>54</v>
      </c>
      <c r="B56" s="384" t="s">
        <v>203</v>
      </c>
      <c r="C56" s="383" t="s">
        <v>348</v>
      </c>
      <c r="D56" s="385" t="s">
        <v>1072</v>
      </c>
      <c r="E56" s="383" t="s">
        <v>1073</v>
      </c>
      <c r="F56" s="386">
        <v>830033498</v>
      </c>
      <c r="G56" s="386">
        <v>7</v>
      </c>
      <c r="H56" s="387" t="s">
        <v>1074</v>
      </c>
      <c r="I56" s="388">
        <v>7477775</v>
      </c>
      <c r="J56" s="389">
        <v>1267580232</v>
      </c>
      <c r="K56" s="389"/>
      <c r="L56" s="390">
        <v>42369</v>
      </c>
      <c r="M56" s="497">
        <v>42551</v>
      </c>
      <c r="N56" s="482">
        <v>42300</v>
      </c>
      <c r="O56" s="390">
        <v>42306</v>
      </c>
      <c r="P56" s="390" t="s">
        <v>1075</v>
      </c>
      <c r="Q56" s="288" t="s">
        <v>1076</v>
      </c>
      <c r="R56" s="386">
        <v>7715</v>
      </c>
      <c r="S56" s="391">
        <v>42108</v>
      </c>
      <c r="T56" s="386" t="s">
        <v>1049</v>
      </c>
      <c r="U56" s="392" t="s">
        <v>1050</v>
      </c>
      <c r="V56" s="386">
        <v>72215</v>
      </c>
      <c r="W56" s="391">
        <v>42305</v>
      </c>
      <c r="X56" s="391">
        <v>42313</v>
      </c>
      <c r="Y56" s="383" t="s">
        <v>213</v>
      </c>
    </row>
    <row r="57" spans="1:25" ht="119.25" customHeight="1" x14ac:dyDescent="0.2">
      <c r="A57" s="383">
        <v>55</v>
      </c>
      <c r="B57" s="384" t="s">
        <v>68</v>
      </c>
      <c r="C57" s="383" t="s">
        <v>579</v>
      </c>
      <c r="D57" s="385" t="s">
        <v>1077</v>
      </c>
      <c r="E57" s="383" t="s">
        <v>1078</v>
      </c>
      <c r="F57" s="386">
        <v>830045792</v>
      </c>
      <c r="G57" s="386">
        <v>1</v>
      </c>
      <c r="H57" s="387" t="s">
        <v>1079</v>
      </c>
      <c r="I57" s="388">
        <v>6356535</v>
      </c>
      <c r="J57" s="389">
        <v>111782866</v>
      </c>
      <c r="K57" s="389">
        <v>1937200</v>
      </c>
      <c r="L57" s="390">
        <v>42369</v>
      </c>
      <c r="M57" s="497"/>
      <c r="N57" s="482">
        <v>42304</v>
      </c>
      <c r="O57" s="390">
        <v>42307</v>
      </c>
      <c r="P57" s="390">
        <v>42369</v>
      </c>
      <c r="Q57" s="288" t="s">
        <v>1080</v>
      </c>
      <c r="R57" s="386">
        <v>7615</v>
      </c>
      <c r="S57" s="391">
        <v>42107</v>
      </c>
      <c r="T57" s="386" t="s">
        <v>1049</v>
      </c>
      <c r="U57" s="392" t="s">
        <v>1050</v>
      </c>
      <c r="V57" s="386">
        <v>72315</v>
      </c>
      <c r="W57" s="391">
        <v>42305</v>
      </c>
      <c r="X57" s="391">
        <v>42313</v>
      </c>
      <c r="Y57" s="383" t="s">
        <v>213</v>
      </c>
    </row>
    <row r="58" spans="1:25" ht="90" customHeight="1" x14ac:dyDescent="0.2">
      <c r="A58" s="383">
        <v>56</v>
      </c>
      <c r="B58" s="384" t="s">
        <v>68</v>
      </c>
      <c r="C58" s="383" t="s">
        <v>274</v>
      </c>
      <c r="D58" s="385" t="s">
        <v>1081</v>
      </c>
      <c r="E58" s="383" t="s">
        <v>1082</v>
      </c>
      <c r="F58" s="386">
        <v>900649225</v>
      </c>
      <c r="G58" s="386">
        <v>1</v>
      </c>
      <c r="H58" s="387" t="s">
        <v>1083</v>
      </c>
      <c r="I58" s="388">
        <v>2688655</v>
      </c>
      <c r="J58" s="389">
        <v>820997720</v>
      </c>
      <c r="K58" s="389"/>
      <c r="L58" s="390">
        <v>42369</v>
      </c>
      <c r="M58" s="497"/>
      <c r="N58" s="482">
        <v>42305</v>
      </c>
      <c r="O58" s="390">
        <v>42311</v>
      </c>
      <c r="P58" s="390">
        <v>42369</v>
      </c>
      <c r="Q58" s="288" t="s">
        <v>1084</v>
      </c>
      <c r="R58" s="386">
        <v>11415</v>
      </c>
      <c r="S58" s="391">
        <v>42244</v>
      </c>
      <c r="T58" s="386" t="s">
        <v>1049</v>
      </c>
      <c r="U58" s="392" t="s">
        <v>1050</v>
      </c>
      <c r="V58" s="386">
        <v>77015</v>
      </c>
      <c r="W58" s="391">
        <v>42311</v>
      </c>
      <c r="X58" s="391">
        <v>42313</v>
      </c>
      <c r="Y58" s="383" t="s">
        <v>213</v>
      </c>
    </row>
    <row r="59" spans="1:25" ht="90" customHeight="1" x14ac:dyDescent="0.2">
      <c r="A59" s="763">
        <v>57</v>
      </c>
      <c r="B59" s="764" t="s">
        <v>203</v>
      </c>
      <c r="C59" s="763" t="s">
        <v>545</v>
      </c>
      <c r="D59" s="765" t="s">
        <v>1085</v>
      </c>
      <c r="E59" s="763" t="s">
        <v>1086</v>
      </c>
      <c r="F59" s="766">
        <v>800219668</v>
      </c>
      <c r="G59" s="766">
        <v>3</v>
      </c>
      <c r="H59" s="769" t="s">
        <v>1087</v>
      </c>
      <c r="I59" s="770">
        <v>3155738115</v>
      </c>
      <c r="J59" s="380">
        <v>123702400</v>
      </c>
      <c r="K59" s="380"/>
      <c r="L59" s="381" t="s">
        <v>1088</v>
      </c>
      <c r="M59" s="381"/>
      <c r="N59" s="381">
        <v>42317</v>
      </c>
      <c r="O59" s="381">
        <v>42326</v>
      </c>
      <c r="P59" s="381">
        <v>42735</v>
      </c>
      <c r="Q59" s="329" t="s">
        <v>22</v>
      </c>
      <c r="R59" s="766">
        <v>12115</v>
      </c>
      <c r="S59" s="382">
        <v>42264</v>
      </c>
      <c r="T59" s="766" t="s">
        <v>901</v>
      </c>
      <c r="U59" s="768" t="s">
        <v>1089</v>
      </c>
      <c r="V59" s="766">
        <v>77515</v>
      </c>
      <c r="W59" s="382">
        <v>42310</v>
      </c>
      <c r="X59" s="483">
        <v>42317</v>
      </c>
      <c r="Y59" s="763" t="s">
        <v>213</v>
      </c>
    </row>
    <row r="60" spans="1:25" ht="95.25" customHeight="1" x14ac:dyDescent="0.2">
      <c r="A60" s="763">
        <v>58</v>
      </c>
      <c r="B60" s="764" t="s">
        <v>203</v>
      </c>
      <c r="C60" s="763" t="s">
        <v>69</v>
      </c>
      <c r="D60" s="765" t="s">
        <v>1090</v>
      </c>
      <c r="E60" s="763" t="s">
        <v>1091</v>
      </c>
      <c r="F60" s="766">
        <v>900098537</v>
      </c>
      <c r="G60" s="766">
        <v>9</v>
      </c>
      <c r="H60" s="769" t="s">
        <v>1092</v>
      </c>
      <c r="I60" s="770">
        <v>6024616</v>
      </c>
      <c r="J60" s="380">
        <v>9407600</v>
      </c>
      <c r="K60" s="380"/>
      <c r="L60" s="381">
        <v>42369</v>
      </c>
      <c r="M60" s="381"/>
      <c r="N60" s="381">
        <v>42320</v>
      </c>
      <c r="O60" s="381">
        <v>42328</v>
      </c>
      <c r="P60" s="381">
        <v>42369</v>
      </c>
      <c r="Q60" s="329" t="s">
        <v>1093</v>
      </c>
      <c r="R60" s="766">
        <v>12515</v>
      </c>
      <c r="S60" s="382">
        <v>42276</v>
      </c>
      <c r="T60" s="766" t="s">
        <v>529</v>
      </c>
      <c r="U60" s="768" t="s">
        <v>530</v>
      </c>
      <c r="V60" s="766">
        <v>77615</v>
      </c>
      <c r="W60" s="382">
        <v>42320</v>
      </c>
      <c r="X60" s="483">
        <v>42320</v>
      </c>
      <c r="Y60" s="763" t="s">
        <v>1094</v>
      </c>
    </row>
    <row r="61" spans="1:25" ht="143.25" customHeight="1" x14ac:dyDescent="0.2">
      <c r="A61" s="418" t="s">
        <v>1095</v>
      </c>
      <c r="B61" s="419" t="s">
        <v>1096</v>
      </c>
      <c r="C61" s="418" t="s">
        <v>18</v>
      </c>
      <c r="D61" s="420" t="s">
        <v>1097</v>
      </c>
      <c r="E61" s="418" t="s">
        <v>474</v>
      </c>
      <c r="F61" s="421">
        <v>900068796</v>
      </c>
      <c r="G61" s="421">
        <v>1</v>
      </c>
      <c r="H61" s="422" t="s">
        <v>673</v>
      </c>
      <c r="I61" s="423">
        <v>7466000</v>
      </c>
      <c r="J61" s="424">
        <v>1581700535</v>
      </c>
      <c r="K61" s="424">
        <v>28765369</v>
      </c>
      <c r="L61" s="425">
        <v>43281</v>
      </c>
      <c r="M61" s="425" t="s">
        <v>1098</v>
      </c>
      <c r="N61" s="425">
        <v>42342</v>
      </c>
      <c r="O61" s="425">
        <v>42349</v>
      </c>
      <c r="P61" s="425">
        <v>43281</v>
      </c>
      <c r="Q61" s="427" t="s">
        <v>1099</v>
      </c>
      <c r="R61" s="421">
        <v>13315</v>
      </c>
      <c r="S61" s="428">
        <v>42317</v>
      </c>
      <c r="T61" s="421" t="s">
        <v>653</v>
      </c>
      <c r="U61" s="429" t="s">
        <v>1100</v>
      </c>
      <c r="V61" s="421">
        <v>615</v>
      </c>
      <c r="W61" s="428">
        <v>42349</v>
      </c>
      <c r="X61" s="428">
        <v>42361</v>
      </c>
      <c r="Y61" s="418" t="s">
        <v>213</v>
      </c>
    </row>
    <row r="62" spans="1:25" ht="111" customHeight="1" x14ac:dyDescent="0.2">
      <c r="A62" s="418">
        <v>59</v>
      </c>
      <c r="B62" s="419" t="s">
        <v>203</v>
      </c>
      <c r="C62" s="418" t="s">
        <v>69</v>
      </c>
      <c r="D62" s="420" t="s">
        <v>1101</v>
      </c>
      <c r="E62" s="418" t="s">
        <v>1102</v>
      </c>
      <c r="F62" s="421">
        <v>830109807</v>
      </c>
      <c r="G62" s="421">
        <v>9</v>
      </c>
      <c r="H62" s="422" t="s">
        <v>1103</v>
      </c>
      <c r="I62" s="423" t="s">
        <v>1104</v>
      </c>
      <c r="J62" s="424">
        <v>3817500</v>
      </c>
      <c r="K62" s="424"/>
      <c r="L62" s="425" t="s">
        <v>1105</v>
      </c>
      <c r="M62" s="425"/>
      <c r="N62" s="425">
        <v>42348</v>
      </c>
      <c r="O62" s="425">
        <v>42354</v>
      </c>
      <c r="P62" s="425">
        <v>42360</v>
      </c>
      <c r="Q62" s="427" t="s">
        <v>1106</v>
      </c>
      <c r="R62" s="421">
        <v>14015</v>
      </c>
      <c r="S62" s="428">
        <v>42328</v>
      </c>
      <c r="T62" s="421" t="s">
        <v>658</v>
      </c>
      <c r="U62" s="429" t="s">
        <v>659</v>
      </c>
      <c r="V62" s="421">
        <v>89115</v>
      </c>
      <c r="W62" s="428">
        <v>42349</v>
      </c>
      <c r="X62" s="428">
        <v>42348</v>
      </c>
      <c r="Y62" s="418" t="s">
        <v>859</v>
      </c>
    </row>
    <row r="63" spans="1:25" ht="112.5" customHeight="1" x14ac:dyDescent="0.2">
      <c r="A63" s="418">
        <v>60</v>
      </c>
      <c r="B63" s="419" t="s">
        <v>68</v>
      </c>
      <c r="C63" s="418" t="s">
        <v>69</v>
      </c>
      <c r="D63" s="420" t="s">
        <v>1107</v>
      </c>
      <c r="E63" s="418" t="s">
        <v>1108</v>
      </c>
      <c r="F63" s="421">
        <v>900616678</v>
      </c>
      <c r="G63" s="421">
        <v>2</v>
      </c>
      <c r="H63" s="422" t="s">
        <v>1109</v>
      </c>
      <c r="I63" s="423" t="s">
        <v>1110</v>
      </c>
      <c r="J63" s="424">
        <v>10625636</v>
      </c>
      <c r="K63" s="424"/>
      <c r="L63" s="425">
        <v>42369</v>
      </c>
      <c r="M63" s="425">
        <v>42399</v>
      </c>
      <c r="N63" s="425">
        <v>42352</v>
      </c>
      <c r="O63" s="425">
        <v>42359</v>
      </c>
      <c r="P63" s="425">
        <v>42399</v>
      </c>
      <c r="Q63" s="427" t="s">
        <v>1111</v>
      </c>
      <c r="R63" s="421">
        <v>13715</v>
      </c>
      <c r="S63" s="428">
        <v>42321</v>
      </c>
      <c r="T63" s="421" t="s">
        <v>839</v>
      </c>
      <c r="U63" s="429" t="s">
        <v>840</v>
      </c>
      <c r="V63" s="421">
        <v>90615</v>
      </c>
      <c r="W63" s="428">
        <v>42353</v>
      </c>
      <c r="X63" s="428">
        <v>42352</v>
      </c>
      <c r="Y63" s="418" t="s">
        <v>233</v>
      </c>
    </row>
    <row r="64" spans="1:25" ht="126" x14ac:dyDescent="0.2">
      <c r="A64" s="418">
        <v>61</v>
      </c>
      <c r="B64" s="419" t="s">
        <v>203</v>
      </c>
      <c r="C64" s="418" t="s">
        <v>545</v>
      </c>
      <c r="D64" s="420" t="s">
        <v>1112</v>
      </c>
      <c r="E64" s="418" t="s">
        <v>1113</v>
      </c>
      <c r="F64" s="421">
        <v>899999143</v>
      </c>
      <c r="G64" s="421">
        <v>4</v>
      </c>
      <c r="H64" s="422" t="s">
        <v>1114</v>
      </c>
      <c r="I64" s="423"/>
      <c r="J64" s="424">
        <v>144226500</v>
      </c>
      <c r="K64" s="424"/>
      <c r="L64" s="425">
        <v>42673</v>
      </c>
      <c r="M64" s="425"/>
      <c r="N64" s="425">
        <v>42353</v>
      </c>
      <c r="O64" s="425">
        <v>42353</v>
      </c>
      <c r="P64" s="425">
        <v>42673</v>
      </c>
      <c r="Q64" s="427" t="s">
        <v>22</v>
      </c>
      <c r="R64" s="421">
        <v>12915</v>
      </c>
      <c r="S64" s="428">
        <v>42286</v>
      </c>
      <c r="T64" s="421" t="s">
        <v>1115</v>
      </c>
      <c r="U64" s="429" t="s">
        <v>1116</v>
      </c>
      <c r="V64" s="421">
        <v>90815</v>
      </c>
      <c r="W64" s="428">
        <v>42354</v>
      </c>
      <c r="X64" s="428">
        <v>42353</v>
      </c>
      <c r="Y64" s="418" t="s">
        <v>265</v>
      </c>
    </row>
    <row r="65" spans="1:25" ht="105.75" customHeight="1" x14ac:dyDescent="0.2">
      <c r="A65" s="418">
        <v>62</v>
      </c>
      <c r="B65" s="419" t="s">
        <v>203</v>
      </c>
      <c r="C65" s="418" t="s">
        <v>274</v>
      </c>
      <c r="D65" s="420" t="s">
        <v>1117</v>
      </c>
      <c r="E65" s="418" t="s">
        <v>689</v>
      </c>
      <c r="F65" s="421">
        <v>900554131</v>
      </c>
      <c r="G65" s="421">
        <v>9</v>
      </c>
      <c r="H65" s="422" t="s">
        <v>690</v>
      </c>
      <c r="I65" s="423">
        <v>2363800</v>
      </c>
      <c r="J65" s="424">
        <v>54830880</v>
      </c>
      <c r="K65" s="424"/>
      <c r="L65" s="425">
        <v>42369</v>
      </c>
      <c r="M65" s="425"/>
      <c r="N65" s="425">
        <v>42354</v>
      </c>
      <c r="O65" s="425">
        <v>42356</v>
      </c>
      <c r="P65" s="425">
        <v>42369</v>
      </c>
      <c r="Q65" s="427" t="s">
        <v>1118</v>
      </c>
      <c r="R65" s="421">
        <v>13215</v>
      </c>
      <c r="S65" s="428">
        <v>42314</v>
      </c>
      <c r="T65" s="421" t="s">
        <v>692</v>
      </c>
      <c r="U65" s="429" t="s">
        <v>693</v>
      </c>
      <c r="V65" s="421">
        <v>91215</v>
      </c>
      <c r="W65" s="428">
        <v>42356</v>
      </c>
      <c r="X65" s="428">
        <v>42361</v>
      </c>
      <c r="Y65" s="418" t="s">
        <v>213</v>
      </c>
    </row>
    <row r="66" spans="1:25" ht="102.75" customHeight="1" x14ac:dyDescent="0.2">
      <c r="A66" s="418">
        <v>63</v>
      </c>
      <c r="B66" s="419" t="s">
        <v>203</v>
      </c>
      <c r="C66" s="418" t="s">
        <v>18</v>
      </c>
      <c r="D66" s="420" t="s">
        <v>1119</v>
      </c>
      <c r="E66" s="418" t="s">
        <v>1120</v>
      </c>
      <c r="F66" s="421">
        <v>800177588</v>
      </c>
      <c r="G66" s="421">
        <v>0</v>
      </c>
      <c r="H66" s="422" t="s">
        <v>1121</v>
      </c>
      <c r="I66" s="423">
        <v>6358585</v>
      </c>
      <c r="J66" s="424">
        <v>754168284</v>
      </c>
      <c r="K66" s="424"/>
      <c r="L66" s="425">
        <v>42369</v>
      </c>
      <c r="M66" s="425"/>
      <c r="N66" s="425">
        <v>42355</v>
      </c>
      <c r="O66" s="425">
        <v>42356</v>
      </c>
      <c r="P66" s="425">
        <v>42369</v>
      </c>
      <c r="Q66" s="427" t="s">
        <v>1122</v>
      </c>
      <c r="R66" s="421">
        <v>16815</v>
      </c>
      <c r="S66" s="428">
        <v>42355</v>
      </c>
      <c r="T66" s="421" t="s">
        <v>1049</v>
      </c>
      <c r="U66" s="429" t="s">
        <v>1050</v>
      </c>
      <c r="V66" s="421">
        <v>91315</v>
      </c>
      <c r="W66" s="428">
        <v>42356</v>
      </c>
      <c r="X66" s="428">
        <v>42361</v>
      </c>
      <c r="Y66" s="418" t="s">
        <v>213</v>
      </c>
    </row>
    <row r="67" spans="1:25" ht="114.75" customHeight="1" x14ac:dyDescent="0.2">
      <c r="A67" s="418">
        <v>64</v>
      </c>
      <c r="B67" s="419" t="s">
        <v>203</v>
      </c>
      <c r="C67" s="418" t="s">
        <v>18</v>
      </c>
      <c r="D67" s="420" t="s">
        <v>1123</v>
      </c>
      <c r="E67" s="418" t="s">
        <v>1124</v>
      </c>
      <c r="F67" s="421">
        <v>800220028</v>
      </c>
      <c r="G67" s="421">
        <v>1</v>
      </c>
      <c r="H67" s="422" t="s">
        <v>1125</v>
      </c>
      <c r="I67" s="423">
        <v>2188266</v>
      </c>
      <c r="J67" s="424">
        <v>497810520</v>
      </c>
      <c r="K67" s="424"/>
      <c r="L67" s="425">
        <v>42369</v>
      </c>
      <c r="M67" s="425"/>
      <c r="N67" s="425">
        <v>42356</v>
      </c>
      <c r="O67" s="425">
        <v>42356</v>
      </c>
      <c r="P67" s="425">
        <v>42369</v>
      </c>
      <c r="Q67" s="427" t="s">
        <v>1126</v>
      </c>
      <c r="R67" s="421">
        <v>17015</v>
      </c>
      <c r="S67" s="428">
        <v>42356</v>
      </c>
      <c r="T67" s="421" t="s">
        <v>823</v>
      </c>
      <c r="U67" s="429" t="s">
        <v>824</v>
      </c>
      <c r="V67" s="421">
        <v>91415</v>
      </c>
      <c r="W67" s="428">
        <v>42356</v>
      </c>
      <c r="X67" s="428">
        <v>42361</v>
      </c>
      <c r="Y67" s="418" t="s">
        <v>213</v>
      </c>
    </row>
    <row r="68" spans="1:25" ht="118.5" customHeight="1" x14ac:dyDescent="0.2">
      <c r="A68" s="418">
        <v>65</v>
      </c>
      <c r="B68" s="419" t="s">
        <v>203</v>
      </c>
      <c r="C68" s="418" t="s">
        <v>18</v>
      </c>
      <c r="D68" s="420" t="s">
        <v>1127</v>
      </c>
      <c r="E68" s="418" t="s">
        <v>689</v>
      </c>
      <c r="F68" s="421">
        <v>900554131</v>
      </c>
      <c r="G68" s="421">
        <v>9</v>
      </c>
      <c r="H68" s="422" t="s">
        <v>690</v>
      </c>
      <c r="I68" s="423">
        <v>2363800</v>
      </c>
      <c r="J68" s="424">
        <v>103709570</v>
      </c>
      <c r="K68" s="424"/>
      <c r="L68" s="425">
        <v>42551</v>
      </c>
      <c r="M68" s="425"/>
      <c r="N68" s="425">
        <v>42356</v>
      </c>
      <c r="O68" s="425">
        <v>42356</v>
      </c>
      <c r="P68" s="425">
        <v>42551</v>
      </c>
      <c r="Q68" s="427" t="s">
        <v>1128</v>
      </c>
      <c r="R68" s="421">
        <v>16515</v>
      </c>
      <c r="S68" s="428">
        <v>42353</v>
      </c>
      <c r="T68" s="421" t="s">
        <v>1129</v>
      </c>
      <c r="U68" s="429" t="s">
        <v>1130</v>
      </c>
      <c r="V68" s="421">
        <v>91515</v>
      </c>
      <c r="W68" s="428">
        <v>42356</v>
      </c>
      <c r="X68" s="428">
        <v>42361</v>
      </c>
      <c r="Y68" s="418" t="s">
        <v>213</v>
      </c>
    </row>
    <row r="69" spans="1:25" ht="63.75" x14ac:dyDescent="0.2">
      <c r="A69" s="418">
        <v>66</v>
      </c>
      <c r="B69" s="419" t="s">
        <v>68</v>
      </c>
      <c r="C69" s="418" t="s">
        <v>545</v>
      </c>
      <c r="D69" s="420" t="s">
        <v>1131</v>
      </c>
      <c r="E69" s="418" t="s">
        <v>257</v>
      </c>
      <c r="F69" s="421">
        <v>800058607</v>
      </c>
      <c r="G69" s="421">
        <v>2</v>
      </c>
      <c r="H69" s="422" t="s">
        <v>1132</v>
      </c>
      <c r="I69" s="423"/>
      <c r="J69" s="424">
        <v>143912662</v>
      </c>
      <c r="K69" s="424"/>
      <c r="L69" s="425">
        <v>42369</v>
      </c>
      <c r="M69" s="425"/>
      <c r="N69" s="425">
        <v>42356</v>
      </c>
      <c r="O69" s="428">
        <v>42356</v>
      </c>
      <c r="P69" s="425">
        <v>42369</v>
      </c>
      <c r="Q69" s="427" t="s">
        <v>22</v>
      </c>
      <c r="R69" s="421">
        <v>16915</v>
      </c>
      <c r="S69" s="428">
        <v>42355</v>
      </c>
      <c r="T69" s="421" t="s">
        <v>692</v>
      </c>
      <c r="U69" s="429" t="s">
        <v>693</v>
      </c>
      <c r="V69" s="421">
        <v>91715</v>
      </c>
      <c r="W69" s="428">
        <v>42356</v>
      </c>
      <c r="X69" s="428">
        <v>42356</v>
      </c>
      <c r="Y69" s="418" t="s">
        <v>213</v>
      </c>
    </row>
    <row r="70" spans="1:25" ht="77.25" customHeight="1" x14ac:dyDescent="0.2">
      <c r="A70" s="418">
        <v>67</v>
      </c>
      <c r="B70" s="419" t="s">
        <v>68</v>
      </c>
      <c r="C70" s="418" t="s">
        <v>545</v>
      </c>
      <c r="D70" s="420" t="s">
        <v>1133</v>
      </c>
      <c r="E70" s="418" t="s">
        <v>1134</v>
      </c>
      <c r="F70" s="421">
        <v>800103052</v>
      </c>
      <c r="G70" s="421">
        <v>8</v>
      </c>
      <c r="H70" s="422" t="s">
        <v>867</v>
      </c>
      <c r="I70" s="423">
        <v>6517950</v>
      </c>
      <c r="J70" s="424">
        <v>33946200</v>
      </c>
      <c r="K70" s="424"/>
      <c r="L70" s="425">
        <v>42369</v>
      </c>
      <c r="M70" s="425"/>
      <c r="N70" s="425">
        <v>42356</v>
      </c>
      <c r="O70" s="428">
        <v>42356</v>
      </c>
      <c r="P70" s="425">
        <v>42369</v>
      </c>
      <c r="Q70" s="427" t="s">
        <v>22</v>
      </c>
      <c r="R70" s="421">
        <v>16715</v>
      </c>
      <c r="S70" s="428">
        <v>42355</v>
      </c>
      <c r="T70" s="421" t="s">
        <v>823</v>
      </c>
      <c r="U70" s="429" t="s">
        <v>824</v>
      </c>
      <c r="V70" s="421">
        <v>91615</v>
      </c>
      <c r="W70" s="428">
        <v>42356</v>
      </c>
      <c r="X70" s="428">
        <v>42356</v>
      </c>
      <c r="Y70" s="418" t="s">
        <v>213</v>
      </c>
    </row>
    <row r="71" spans="1:25" ht="103.5" customHeight="1" x14ac:dyDescent="0.2">
      <c r="A71" s="418">
        <v>68</v>
      </c>
      <c r="B71" s="419" t="s">
        <v>203</v>
      </c>
      <c r="C71" s="418" t="s">
        <v>274</v>
      </c>
      <c r="D71" s="420" t="s">
        <v>1135</v>
      </c>
      <c r="E71" s="418" t="s">
        <v>689</v>
      </c>
      <c r="F71" s="421">
        <v>900554131</v>
      </c>
      <c r="G71" s="421">
        <v>9</v>
      </c>
      <c r="H71" s="422" t="s">
        <v>690</v>
      </c>
      <c r="I71" s="423">
        <v>2363800</v>
      </c>
      <c r="J71" s="424">
        <v>109637168</v>
      </c>
      <c r="K71" s="424"/>
      <c r="L71" s="425">
        <v>42369</v>
      </c>
      <c r="M71" s="425"/>
      <c r="N71" s="425">
        <v>42361</v>
      </c>
      <c r="O71" s="428">
        <v>42362</v>
      </c>
      <c r="P71" s="425">
        <v>42369</v>
      </c>
      <c r="Q71" s="427" t="s">
        <v>1136</v>
      </c>
      <c r="R71" s="421">
        <v>14115</v>
      </c>
      <c r="S71" s="428">
        <v>42331</v>
      </c>
      <c r="T71" s="421" t="s">
        <v>823</v>
      </c>
      <c r="U71" s="429" t="s">
        <v>824</v>
      </c>
      <c r="V71" s="421">
        <v>96915</v>
      </c>
      <c r="W71" s="428">
        <v>42361</v>
      </c>
      <c r="X71" s="428"/>
      <c r="Y71" s="418" t="s">
        <v>213</v>
      </c>
    </row>
    <row r="72" spans="1:25" x14ac:dyDescent="0.2">
      <c r="J72" s="484">
        <f>SUM(J2:J71)</f>
        <v>9660867544</v>
      </c>
      <c r="K72" s="484">
        <f>SUM(K2:K71)</f>
        <v>176415557</v>
      </c>
    </row>
    <row r="73" spans="1:25" x14ac:dyDescent="0.2">
      <c r="K73" s="484">
        <f>+K72+J72</f>
        <v>9837283101</v>
      </c>
    </row>
    <row r="81" spans="4:4" x14ac:dyDescent="0.2">
      <c r="D81" s="379"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G22" activePane="bottomRight" state="frozen"/>
      <selection pane="topRight" activeCell="F1" sqref="F1"/>
      <selection pane="bottomLeft" activeCell="A2" sqref="A2"/>
      <selection pane="bottomRight" activeCell="G23" sqref="G23"/>
    </sheetView>
  </sheetViews>
  <sheetFormatPr baseColWidth="10" defaultColWidth="11.42578125" defaultRowHeight="15" x14ac:dyDescent="0.2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x14ac:dyDescent="0.25">
      <c r="A1" s="372" t="s">
        <v>1137</v>
      </c>
      <c r="B1" s="372" t="s">
        <v>0</v>
      </c>
      <c r="C1" s="373" t="s">
        <v>1</v>
      </c>
      <c r="D1" s="373" t="s">
        <v>2</v>
      </c>
      <c r="E1" s="373" t="s">
        <v>3</v>
      </c>
      <c r="F1" s="373" t="s">
        <v>4</v>
      </c>
      <c r="G1" s="374" t="s">
        <v>5</v>
      </c>
      <c r="H1" s="374" t="s">
        <v>521</v>
      </c>
      <c r="I1" s="374" t="s">
        <v>522</v>
      </c>
      <c r="J1" s="374" t="s">
        <v>523</v>
      </c>
      <c r="K1" s="375" t="s">
        <v>906</v>
      </c>
      <c r="L1" s="375" t="s">
        <v>907</v>
      </c>
      <c r="M1" s="373" t="s">
        <v>1138</v>
      </c>
      <c r="N1" s="373" t="s">
        <v>909</v>
      </c>
      <c r="O1" s="373" t="s">
        <v>8</v>
      </c>
      <c r="P1" s="373" t="s">
        <v>9</v>
      </c>
      <c r="Q1" s="373" t="s">
        <v>10</v>
      </c>
      <c r="R1" s="373" t="s">
        <v>11</v>
      </c>
      <c r="S1" s="373" t="s">
        <v>12</v>
      </c>
      <c r="T1" s="373" t="s">
        <v>13</v>
      </c>
      <c r="U1" s="373" t="s">
        <v>524</v>
      </c>
      <c r="V1" s="373" t="s">
        <v>525</v>
      </c>
      <c r="W1" s="373" t="s">
        <v>14</v>
      </c>
      <c r="X1" s="373" t="s">
        <v>15</v>
      </c>
      <c r="Y1" s="373" t="s">
        <v>16</v>
      </c>
      <c r="Z1" s="373" t="s">
        <v>197</v>
      </c>
    </row>
    <row r="2" spans="1:27" ht="69" customHeight="1" x14ac:dyDescent="0.25">
      <c r="A2" s="383">
        <v>1</v>
      </c>
      <c r="B2" s="383">
        <v>1</v>
      </c>
      <c r="C2" s="384" t="s">
        <v>203</v>
      </c>
      <c r="D2" s="383" t="s">
        <v>18</v>
      </c>
      <c r="E2" s="385" t="s">
        <v>531</v>
      </c>
      <c r="F2" s="383" t="s">
        <v>330</v>
      </c>
      <c r="G2" s="386">
        <v>79334237</v>
      </c>
      <c r="H2" s="383"/>
      <c r="I2" s="489" t="s">
        <v>533</v>
      </c>
      <c r="J2" s="392">
        <v>4624869</v>
      </c>
      <c r="K2" s="498">
        <v>15739061</v>
      </c>
      <c r="L2" s="498">
        <v>0</v>
      </c>
      <c r="M2" s="500">
        <v>42735</v>
      </c>
      <c r="N2" s="485"/>
      <c r="O2" s="485">
        <v>42382</v>
      </c>
      <c r="P2" s="485">
        <v>42383</v>
      </c>
      <c r="Q2" s="485">
        <v>42735</v>
      </c>
      <c r="R2" s="486" t="s">
        <v>22</v>
      </c>
      <c r="S2" s="487">
        <v>1516</v>
      </c>
      <c r="T2" s="485">
        <v>42381</v>
      </c>
      <c r="U2" s="486" t="s">
        <v>529</v>
      </c>
      <c r="V2" s="488" t="s">
        <v>530</v>
      </c>
      <c r="W2" s="486">
        <v>1416</v>
      </c>
      <c r="X2" s="485">
        <v>42382</v>
      </c>
      <c r="Y2" s="485">
        <v>42390</v>
      </c>
      <c r="Z2" s="488" t="s">
        <v>1139</v>
      </c>
    </row>
    <row r="3" spans="1:27" ht="71.25" customHeight="1" x14ac:dyDescent="0.25">
      <c r="A3" s="383">
        <v>2</v>
      </c>
      <c r="B3" s="383">
        <v>2</v>
      </c>
      <c r="C3" s="384" t="s">
        <v>203</v>
      </c>
      <c r="D3" s="383" t="s">
        <v>18</v>
      </c>
      <c r="E3" s="385" t="s">
        <v>531</v>
      </c>
      <c r="F3" s="383" t="s">
        <v>927</v>
      </c>
      <c r="G3" s="386">
        <v>79357757</v>
      </c>
      <c r="H3" s="386"/>
      <c r="I3" s="489" t="s">
        <v>928</v>
      </c>
      <c r="J3" s="392">
        <v>4341160</v>
      </c>
      <c r="K3" s="498">
        <v>15739061</v>
      </c>
      <c r="L3" s="498">
        <v>0</v>
      </c>
      <c r="M3" s="500">
        <v>42735</v>
      </c>
      <c r="N3" s="485"/>
      <c r="O3" s="485">
        <v>42382</v>
      </c>
      <c r="P3" s="485">
        <v>42383</v>
      </c>
      <c r="Q3" s="485">
        <v>42735</v>
      </c>
      <c r="R3" s="486" t="s">
        <v>22</v>
      </c>
      <c r="S3" s="487">
        <v>1616</v>
      </c>
      <c r="T3" s="485">
        <v>42381</v>
      </c>
      <c r="U3" s="486" t="s">
        <v>529</v>
      </c>
      <c r="V3" s="488" t="s">
        <v>530</v>
      </c>
      <c r="W3" s="486">
        <v>1516</v>
      </c>
      <c r="X3" s="485">
        <v>42382</v>
      </c>
      <c r="Y3" s="485">
        <v>42390</v>
      </c>
      <c r="Z3" s="488" t="s">
        <v>1139</v>
      </c>
    </row>
    <row r="4" spans="1:27" ht="70.5" customHeight="1" x14ac:dyDescent="0.25">
      <c r="A4" s="383">
        <v>3</v>
      </c>
      <c r="B4" s="383">
        <v>3</v>
      </c>
      <c r="C4" s="384" t="s">
        <v>203</v>
      </c>
      <c r="D4" s="383" t="s">
        <v>18</v>
      </c>
      <c r="E4" s="385" t="s">
        <v>531</v>
      </c>
      <c r="F4" s="383" t="s">
        <v>1140</v>
      </c>
      <c r="G4" s="386">
        <v>79863162</v>
      </c>
      <c r="H4" s="383"/>
      <c r="I4" s="489" t="s">
        <v>913</v>
      </c>
      <c r="J4" s="392">
        <v>4135941</v>
      </c>
      <c r="K4" s="498">
        <v>15739061</v>
      </c>
      <c r="L4" s="498">
        <v>0</v>
      </c>
      <c r="M4" s="500">
        <v>42735</v>
      </c>
      <c r="N4" s="485"/>
      <c r="O4" s="485">
        <v>42382</v>
      </c>
      <c r="P4" s="485">
        <v>42383</v>
      </c>
      <c r="Q4" s="485">
        <v>42735</v>
      </c>
      <c r="R4" s="486" t="s">
        <v>22</v>
      </c>
      <c r="S4" s="487">
        <v>1716</v>
      </c>
      <c r="T4" s="485">
        <v>42381</v>
      </c>
      <c r="U4" s="486" t="s">
        <v>529</v>
      </c>
      <c r="V4" s="488" t="s">
        <v>530</v>
      </c>
      <c r="W4" s="486">
        <v>1616</v>
      </c>
      <c r="X4" s="485">
        <v>42382</v>
      </c>
      <c r="Y4" s="485">
        <v>42390</v>
      </c>
      <c r="Z4" s="488" t="s">
        <v>1139</v>
      </c>
    </row>
    <row r="5" spans="1:27" ht="81" customHeight="1" x14ac:dyDescent="0.25">
      <c r="A5" s="383">
        <v>4</v>
      </c>
      <c r="B5" s="383">
        <v>4</v>
      </c>
      <c r="C5" s="384" t="s">
        <v>203</v>
      </c>
      <c r="D5" s="383" t="s">
        <v>18</v>
      </c>
      <c r="E5" s="385" t="s">
        <v>393</v>
      </c>
      <c r="F5" s="383" t="s">
        <v>1141</v>
      </c>
      <c r="G5" s="386">
        <v>1018433403</v>
      </c>
      <c r="H5" s="386"/>
      <c r="I5" s="489" t="s">
        <v>1038</v>
      </c>
      <c r="J5" s="392">
        <v>3167475888</v>
      </c>
      <c r="K5" s="498">
        <v>22505786</v>
      </c>
      <c r="L5" s="498">
        <v>0</v>
      </c>
      <c r="M5" s="500">
        <v>42735</v>
      </c>
      <c r="N5" s="485"/>
      <c r="O5" s="485">
        <v>42382</v>
      </c>
      <c r="P5" s="485">
        <v>42382</v>
      </c>
      <c r="Q5" s="485">
        <v>42735</v>
      </c>
      <c r="R5" s="486" t="s">
        <v>22</v>
      </c>
      <c r="S5" s="487">
        <v>1816</v>
      </c>
      <c r="T5" s="485">
        <v>42381</v>
      </c>
      <c r="U5" s="486" t="s">
        <v>529</v>
      </c>
      <c r="V5" s="488" t="s">
        <v>530</v>
      </c>
      <c r="W5" s="486">
        <v>1716</v>
      </c>
      <c r="X5" s="485">
        <v>42382</v>
      </c>
      <c r="Y5" s="485">
        <v>42390</v>
      </c>
      <c r="Z5" s="488" t="s">
        <v>1139</v>
      </c>
    </row>
    <row r="6" spans="1:27" ht="75" x14ac:dyDescent="0.25">
      <c r="A6" s="383">
        <v>5</v>
      </c>
      <c r="B6" s="383">
        <v>5</v>
      </c>
      <c r="C6" s="384" t="s">
        <v>203</v>
      </c>
      <c r="D6" s="383" t="s">
        <v>18</v>
      </c>
      <c r="E6" s="385" t="s">
        <v>1142</v>
      </c>
      <c r="F6" s="383" t="s">
        <v>1047</v>
      </c>
      <c r="G6" s="386">
        <v>51654866</v>
      </c>
      <c r="H6" s="386"/>
      <c r="I6" s="489" t="s">
        <v>1048</v>
      </c>
      <c r="J6" s="392">
        <v>2579810</v>
      </c>
      <c r="K6" s="498">
        <v>61718469</v>
      </c>
      <c r="L6" s="498">
        <v>0</v>
      </c>
      <c r="M6" s="500">
        <v>42735</v>
      </c>
      <c r="N6" s="485"/>
      <c r="O6" s="485">
        <v>42384</v>
      </c>
      <c r="P6" s="485">
        <v>42384</v>
      </c>
      <c r="Q6" s="485">
        <v>42735</v>
      </c>
      <c r="R6" s="486" t="s">
        <v>22</v>
      </c>
      <c r="S6" s="487">
        <v>1916</v>
      </c>
      <c r="T6" s="485">
        <v>42383</v>
      </c>
      <c r="U6" s="486" t="s">
        <v>1143</v>
      </c>
      <c r="V6" s="488" t="s">
        <v>1050</v>
      </c>
      <c r="W6" s="486">
        <v>1916</v>
      </c>
      <c r="X6" s="485">
        <v>42384</v>
      </c>
      <c r="Y6" s="485">
        <v>42390</v>
      </c>
      <c r="Z6" s="488" t="s">
        <v>213</v>
      </c>
    </row>
    <row r="7" spans="1:27" ht="63.75" x14ac:dyDescent="0.25">
      <c r="A7" s="383">
        <v>6</v>
      </c>
      <c r="B7" s="383">
        <v>1</v>
      </c>
      <c r="C7" s="384" t="s">
        <v>100</v>
      </c>
      <c r="D7" s="383" t="s">
        <v>545</v>
      </c>
      <c r="E7" s="385" t="s">
        <v>305</v>
      </c>
      <c r="F7" s="383" t="s">
        <v>547</v>
      </c>
      <c r="G7" s="386">
        <v>830095213</v>
      </c>
      <c r="H7" s="386">
        <v>0</v>
      </c>
      <c r="I7" s="489" t="s">
        <v>548</v>
      </c>
      <c r="J7" s="392">
        <v>3175150153</v>
      </c>
      <c r="K7" s="498">
        <v>9000000</v>
      </c>
      <c r="L7" s="498">
        <v>0</v>
      </c>
      <c r="M7" s="500">
        <v>42735</v>
      </c>
      <c r="N7" s="485"/>
      <c r="O7" s="485">
        <v>42387</v>
      </c>
      <c r="P7" s="485">
        <v>42387</v>
      </c>
      <c r="Q7" s="485">
        <v>42735</v>
      </c>
      <c r="R7" s="486" t="s">
        <v>22</v>
      </c>
      <c r="S7" s="487">
        <v>2116</v>
      </c>
      <c r="T7" s="485">
        <v>42384</v>
      </c>
      <c r="U7" s="486" t="s">
        <v>549</v>
      </c>
      <c r="V7" s="488" t="s">
        <v>1144</v>
      </c>
      <c r="W7" s="486">
        <v>2416</v>
      </c>
      <c r="X7" s="485">
        <v>42387</v>
      </c>
      <c r="Y7" s="485">
        <v>42387</v>
      </c>
      <c r="Z7" s="488" t="s">
        <v>1139</v>
      </c>
    </row>
    <row r="8" spans="1:27" ht="171.75" customHeight="1" x14ac:dyDescent="0.25">
      <c r="A8" s="383">
        <v>7</v>
      </c>
      <c r="B8" s="383">
        <v>6</v>
      </c>
      <c r="C8" s="384" t="s">
        <v>203</v>
      </c>
      <c r="D8" s="383" t="s">
        <v>18</v>
      </c>
      <c r="E8" s="385" t="s">
        <v>1145</v>
      </c>
      <c r="F8" s="383" t="s">
        <v>870</v>
      </c>
      <c r="G8" s="386">
        <v>830055049</v>
      </c>
      <c r="H8" s="386">
        <v>8</v>
      </c>
      <c r="I8" s="489" t="s">
        <v>871</v>
      </c>
      <c r="J8" s="392">
        <v>3129191</v>
      </c>
      <c r="K8" s="498">
        <v>2697000</v>
      </c>
      <c r="L8" s="498">
        <v>0</v>
      </c>
      <c r="M8" s="500" t="s">
        <v>110</v>
      </c>
      <c r="N8" s="485"/>
      <c r="O8" s="485">
        <v>42024</v>
      </c>
      <c r="P8" s="485">
        <v>42411</v>
      </c>
      <c r="Q8" s="485">
        <v>42470</v>
      </c>
      <c r="R8" s="488" t="s">
        <v>1146</v>
      </c>
      <c r="S8" s="487">
        <v>2516</v>
      </c>
      <c r="T8" s="485">
        <v>42387</v>
      </c>
      <c r="U8" s="486" t="s">
        <v>529</v>
      </c>
      <c r="V8" s="488" t="s">
        <v>530</v>
      </c>
      <c r="W8" s="486">
        <v>11816</v>
      </c>
      <c r="X8" s="485">
        <v>42398</v>
      </c>
      <c r="Y8" s="485">
        <v>42411</v>
      </c>
      <c r="Z8" s="488" t="s">
        <v>1147</v>
      </c>
    </row>
    <row r="9" spans="1:27" ht="63.75" x14ac:dyDescent="0.25">
      <c r="A9" s="501">
        <v>8</v>
      </c>
      <c r="B9" s="501">
        <v>2</v>
      </c>
      <c r="C9" s="502" t="s">
        <v>100</v>
      </c>
      <c r="D9" s="501" t="s">
        <v>545</v>
      </c>
      <c r="E9" s="503" t="s">
        <v>609</v>
      </c>
      <c r="F9" s="501" t="s">
        <v>1148</v>
      </c>
      <c r="G9" s="504">
        <v>860002400</v>
      </c>
      <c r="H9" s="504">
        <v>2</v>
      </c>
      <c r="I9" s="505" t="s">
        <v>1149</v>
      </c>
      <c r="J9" s="506" t="s">
        <v>1150</v>
      </c>
      <c r="K9" s="507">
        <v>1142509</v>
      </c>
      <c r="L9" s="507">
        <v>0</v>
      </c>
      <c r="M9" s="508" t="s">
        <v>1151</v>
      </c>
      <c r="N9" s="509"/>
      <c r="O9" s="509">
        <v>42409</v>
      </c>
      <c r="P9" s="509">
        <v>42500</v>
      </c>
      <c r="Q9" s="509">
        <v>42866</v>
      </c>
      <c r="R9" s="510" t="s">
        <v>22</v>
      </c>
      <c r="S9" s="511">
        <v>4916</v>
      </c>
      <c r="T9" s="509">
        <v>42405</v>
      </c>
      <c r="U9" s="510" t="s">
        <v>607</v>
      </c>
      <c r="V9" s="512" t="s">
        <v>608</v>
      </c>
      <c r="W9" s="510">
        <v>13316</v>
      </c>
      <c r="X9" s="509">
        <v>42410</v>
      </c>
      <c r="Y9" s="509">
        <v>42409</v>
      </c>
      <c r="Z9" s="512" t="s">
        <v>1139</v>
      </c>
    </row>
    <row r="10" spans="1:27" ht="76.5" x14ac:dyDescent="0.25">
      <c r="A10" s="501">
        <v>9</v>
      </c>
      <c r="B10" s="501">
        <v>3</v>
      </c>
      <c r="C10" s="502" t="s">
        <v>100</v>
      </c>
      <c r="D10" s="501" t="s">
        <v>545</v>
      </c>
      <c r="E10" s="503" t="s">
        <v>1152</v>
      </c>
      <c r="F10" s="501" t="s">
        <v>1153</v>
      </c>
      <c r="G10" s="504">
        <v>860505205</v>
      </c>
      <c r="H10" s="504">
        <v>1</v>
      </c>
      <c r="I10" s="505" t="s">
        <v>1154</v>
      </c>
      <c r="J10" s="506" t="s">
        <v>1155</v>
      </c>
      <c r="K10" s="507">
        <v>295800</v>
      </c>
      <c r="L10" s="507">
        <v>0</v>
      </c>
      <c r="M10" s="508">
        <v>42735</v>
      </c>
      <c r="N10" s="509"/>
      <c r="O10" s="509">
        <v>42409</v>
      </c>
      <c r="P10" s="509">
        <v>42433</v>
      </c>
      <c r="Q10" s="509">
        <v>42735</v>
      </c>
      <c r="R10" s="510" t="s">
        <v>22</v>
      </c>
      <c r="S10" s="511">
        <v>5416</v>
      </c>
      <c r="T10" s="509">
        <v>42405</v>
      </c>
      <c r="U10" s="510" t="s">
        <v>1156</v>
      </c>
      <c r="V10" s="512" t="s">
        <v>669</v>
      </c>
      <c r="W10" s="510">
        <v>13616</v>
      </c>
      <c r="X10" s="509">
        <v>42410</v>
      </c>
      <c r="Y10" s="509">
        <v>42409</v>
      </c>
      <c r="Z10" s="512" t="s">
        <v>1157</v>
      </c>
    </row>
    <row r="11" spans="1:27" ht="76.5" x14ac:dyDescent="0.25">
      <c r="A11" s="501">
        <v>10</v>
      </c>
      <c r="B11" s="501">
        <v>4</v>
      </c>
      <c r="C11" s="502" t="s">
        <v>100</v>
      </c>
      <c r="D11" s="501" t="s">
        <v>545</v>
      </c>
      <c r="E11" s="503" t="s">
        <v>1158</v>
      </c>
      <c r="F11" s="501" t="s">
        <v>1153</v>
      </c>
      <c r="G11" s="504">
        <v>860505205</v>
      </c>
      <c r="H11" s="504">
        <v>1</v>
      </c>
      <c r="I11" s="505" t="s">
        <v>1154</v>
      </c>
      <c r="J11" s="506" t="s">
        <v>1155</v>
      </c>
      <c r="K11" s="507">
        <v>678600</v>
      </c>
      <c r="L11" s="507">
        <v>0</v>
      </c>
      <c r="M11" s="508">
        <v>42735</v>
      </c>
      <c r="N11" s="509"/>
      <c r="O11" s="509">
        <v>42409</v>
      </c>
      <c r="P11" s="509">
        <v>42433</v>
      </c>
      <c r="Q11" s="509">
        <v>42735</v>
      </c>
      <c r="R11" s="510" t="s">
        <v>22</v>
      </c>
      <c r="S11" s="511">
        <v>4816</v>
      </c>
      <c r="T11" s="509">
        <v>42405</v>
      </c>
      <c r="U11" s="510" t="s">
        <v>1156</v>
      </c>
      <c r="V11" s="512" t="s">
        <v>669</v>
      </c>
      <c r="W11" s="510">
        <v>13716</v>
      </c>
      <c r="X11" s="509">
        <v>42410</v>
      </c>
      <c r="Y11" s="509">
        <v>42409</v>
      </c>
      <c r="Z11" s="512" t="s">
        <v>1157</v>
      </c>
    </row>
    <row r="12" spans="1:27" ht="76.5" x14ac:dyDescent="0.25">
      <c r="A12" s="501">
        <v>11</v>
      </c>
      <c r="B12" s="501">
        <v>5</v>
      </c>
      <c r="C12" s="502" t="s">
        <v>100</v>
      </c>
      <c r="D12" s="501" t="s">
        <v>545</v>
      </c>
      <c r="E12" s="503" t="s">
        <v>1159</v>
      </c>
      <c r="F12" s="501" t="s">
        <v>1160</v>
      </c>
      <c r="G12" s="504">
        <v>800197239</v>
      </c>
      <c r="H12" s="504">
        <v>0</v>
      </c>
      <c r="I12" s="505" t="s">
        <v>1161</v>
      </c>
      <c r="J12" s="506" t="s">
        <v>1162</v>
      </c>
      <c r="K12" s="507">
        <v>899719</v>
      </c>
      <c r="L12" s="507">
        <v>0</v>
      </c>
      <c r="M12" s="508">
        <v>42735</v>
      </c>
      <c r="N12" s="509"/>
      <c r="O12" s="509">
        <v>42409</v>
      </c>
      <c r="P12" s="509">
        <v>42433</v>
      </c>
      <c r="Q12" s="509">
        <v>42735</v>
      </c>
      <c r="R12" s="510" t="s">
        <v>22</v>
      </c>
      <c r="S12" s="511">
        <v>5516</v>
      </c>
      <c r="T12" s="509">
        <v>42405</v>
      </c>
      <c r="U12" s="510" t="s">
        <v>1156</v>
      </c>
      <c r="V12" s="512" t="s">
        <v>669</v>
      </c>
      <c r="W12" s="510">
        <v>13816</v>
      </c>
      <c r="X12" s="509">
        <v>42410</v>
      </c>
      <c r="Y12" s="509">
        <v>42409</v>
      </c>
      <c r="Z12" s="512" t="s">
        <v>1157</v>
      </c>
    </row>
    <row r="13" spans="1:27" ht="76.5" x14ac:dyDescent="0.25">
      <c r="A13" s="501">
        <v>12</v>
      </c>
      <c r="B13" s="501">
        <v>6</v>
      </c>
      <c r="C13" s="502" t="s">
        <v>100</v>
      </c>
      <c r="D13" s="501" t="s">
        <v>545</v>
      </c>
      <c r="E13" s="503" t="s">
        <v>1163</v>
      </c>
      <c r="F13" s="501" t="s">
        <v>1160</v>
      </c>
      <c r="G13" s="504">
        <v>800197239</v>
      </c>
      <c r="H13" s="504">
        <v>0</v>
      </c>
      <c r="I13" s="505" t="s">
        <v>1161</v>
      </c>
      <c r="J13" s="506" t="s">
        <v>1162</v>
      </c>
      <c r="K13" s="507">
        <v>1702088</v>
      </c>
      <c r="L13" s="507">
        <v>0</v>
      </c>
      <c r="M13" s="508">
        <v>42735</v>
      </c>
      <c r="N13" s="509"/>
      <c r="O13" s="509">
        <v>42409</v>
      </c>
      <c r="P13" s="509">
        <v>42433</v>
      </c>
      <c r="Q13" s="509">
        <v>42735</v>
      </c>
      <c r="R13" s="510" t="s">
        <v>22</v>
      </c>
      <c r="S13" s="511">
        <v>4716</v>
      </c>
      <c r="T13" s="509">
        <v>42405</v>
      </c>
      <c r="U13" s="510" t="s">
        <v>1156</v>
      </c>
      <c r="V13" s="512" t="s">
        <v>669</v>
      </c>
      <c r="W13" s="510">
        <v>13916</v>
      </c>
      <c r="X13" s="509">
        <v>42410</v>
      </c>
      <c r="Y13" s="509">
        <v>42409</v>
      </c>
      <c r="Z13" s="512" t="s">
        <v>1157</v>
      </c>
    </row>
    <row r="14" spans="1:27" ht="177" customHeight="1" x14ac:dyDescent="0.25">
      <c r="A14" s="501">
        <v>13</v>
      </c>
      <c r="B14" s="501">
        <v>7</v>
      </c>
      <c r="C14" s="502" t="s">
        <v>203</v>
      </c>
      <c r="D14" s="501" t="s">
        <v>69</v>
      </c>
      <c r="E14" s="503" t="s">
        <v>1164</v>
      </c>
      <c r="F14" s="501" t="s">
        <v>1032</v>
      </c>
      <c r="G14" s="504">
        <v>900542932</v>
      </c>
      <c r="H14" s="504">
        <v>1</v>
      </c>
      <c r="I14" s="505" t="s">
        <v>1033</v>
      </c>
      <c r="J14" s="506">
        <v>3114381</v>
      </c>
      <c r="K14" s="507">
        <v>5000000</v>
      </c>
      <c r="L14" s="507">
        <v>0</v>
      </c>
      <c r="M14" s="508">
        <v>42735</v>
      </c>
      <c r="N14" s="509"/>
      <c r="O14" s="509">
        <v>42412</v>
      </c>
      <c r="P14" s="509">
        <v>42415</v>
      </c>
      <c r="Q14" s="509">
        <v>42735</v>
      </c>
      <c r="R14" s="512" t="s">
        <v>1165</v>
      </c>
      <c r="S14" s="511">
        <v>2416</v>
      </c>
      <c r="T14" s="509">
        <v>42387</v>
      </c>
      <c r="U14" s="510" t="s">
        <v>1035</v>
      </c>
      <c r="V14" s="512" t="s">
        <v>1166</v>
      </c>
      <c r="W14" s="510">
        <v>14916</v>
      </c>
      <c r="X14" s="509">
        <v>42415</v>
      </c>
      <c r="Y14" s="509">
        <v>42424</v>
      </c>
      <c r="Z14" s="512" t="s">
        <v>1139</v>
      </c>
    </row>
    <row r="15" spans="1:27" ht="223.5" customHeight="1" x14ac:dyDescent="0.25">
      <c r="A15" s="501">
        <v>14</v>
      </c>
      <c r="B15" s="501">
        <v>8</v>
      </c>
      <c r="C15" s="502" t="s">
        <v>203</v>
      </c>
      <c r="D15" s="501" t="s">
        <v>18</v>
      </c>
      <c r="E15" s="503" t="s">
        <v>1167</v>
      </c>
      <c r="F15" s="501" t="s">
        <v>976</v>
      </c>
      <c r="G15" s="504">
        <v>800225235</v>
      </c>
      <c r="H15" s="504">
        <v>2</v>
      </c>
      <c r="I15" s="505" t="s">
        <v>977</v>
      </c>
      <c r="J15" s="506">
        <v>3178277</v>
      </c>
      <c r="K15" s="507">
        <v>67754730</v>
      </c>
      <c r="L15" s="507">
        <v>0</v>
      </c>
      <c r="M15" s="508">
        <v>42825</v>
      </c>
      <c r="N15" s="509"/>
      <c r="O15" s="509">
        <v>42422</v>
      </c>
      <c r="P15" s="509">
        <v>42423</v>
      </c>
      <c r="Q15" s="509">
        <v>42825</v>
      </c>
      <c r="R15" s="512" t="s">
        <v>1168</v>
      </c>
      <c r="S15" s="511">
        <v>6116</v>
      </c>
      <c r="T15" s="509">
        <v>42419</v>
      </c>
      <c r="U15" s="510" t="s">
        <v>823</v>
      </c>
      <c r="V15" s="512" t="s">
        <v>824</v>
      </c>
      <c r="W15" s="510">
        <v>15516</v>
      </c>
      <c r="X15" s="509">
        <v>42423</v>
      </c>
      <c r="Y15" s="509">
        <v>42430</v>
      </c>
      <c r="Z15" s="512" t="s">
        <v>213</v>
      </c>
      <c r="AA15" s="643" t="s">
        <v>1169</v>
      </c>
    </row>
    <row r="16" spans="1:27" ht="208.5" customHeight="1" x14ac:dyDescent="0.25">
      <c r="A16" s="501">
        <v>15</v>
      </c>
      <c r="B16" s="501">
        <v>1</v>
      </c>
      <c r="C16" s="502" t="s">
        <v>68</v>
      </c>
      <c r="D16" s="501" t="s">
        <v>69</v>
      </c>
      <c r="E16" s="503" t="s">
        <v>1170</v>
      </c>
      <c r="F16" s="501" t="s">
        <v>1171</v>
      </c>
      <c r="G16" s="504">
        <v>830084433</v>
      </c>
      <c r="H16" s="504">
        <v>7</v>
      </c>
      <c r="I16" s="505" t="s">
        <v>1172</v>
      </c>
      <c r="J16" s="506">
        <v>3790300</v>
      </c>
      <c r="K16" s="507">
        <v>684400</v>
      </c>
      <c r="L16" s="507">
        <v>273760</v>
      </c>
      <c r="M16" s="508" t="s">
        <v>1173</v>
      </c>
      <c r="N16" s="509"/>
      <c r="O16" s="509">
        <v>42425</v>
      </c>
      <c r="P16" s="509">
        <v>42437</v>
      </c>
      <c r="Q16" s="509"/>
      <c r="R16" s="512" t="s">
        <v>1174</v>
      </c>
      <c r="S16" s="511">
        <v>4616</v>
      </c>
      <c r="T16" s="509">
        <v>42404</v>
      </c>
      <c r="U16" s="510" t="s">
        <v>597</v>
      </c>
      <c r="V16" s="512" t="s">
        <v>598</v>
      </c>
      <c r="W16" s="510">
        <v>20316</v>
      </c>
      <c r="X16" s="509">
        <v>42425</v>
      </c>
      <c r="Y16" s="509">
        <v>42430</v>
      </c>
      <c r="Z16" s="512" t="s">
        <v>619</v>
      </c>
    </row>
    <row r="17" spans="1:26" ht="89.25" customHeight="1" x14ac:dyDescent="0.25">
      <c r="A17" s="513">
        <v>16</v>
      </c>
      <c r="B17" s="513">
        <v>9</v>
      </c>
      <c r="C17" s="514" t="s">
        <v>203</v>
      </c>
      <c r="D17" s="513" t="s">
        <v>545</v>
      </c>
      <c r="E17" s="515" t="s">
        <v>1175</v>
      </c>
      <c r="F17" s="513" t="s">
        <v>1176</v>
      </c>
      <c r="G17" s="516">
        <v>900775607</v>
      </c>
      <c r="H17" s="516">
        <v>0</v>
      </c>
      <c r="I17" s="517" t="s">
        <v>1177</v>
      </c>
      <c r="J17" s="518">
        <v>7483452</v>
      </c>
      <c r="K17" s="519">
        <v>10439999</v>
      </c>
      <c r="L17" s="519">
        <v>4639999</v>
      </c>
      <c r="M17" s="520">
        <v>42735</v>
      </c>
      <c r="N17" s="521"/>
      <c r="O17" s="521">
        <v>42438</v>
      </c>
      <c r="P17" s="521">
        <v>42488</v>
      </c>
      <c r="Q17" s="521">
        <v>42735</v>
      </c>
      <c r="R17" s="522" t="s">
        <v>22</v>
      </c>
      <c r="S17" s="523">
        <v>6816</v>
      </c>
      <c r="T17" s="521">
        <v>42436</v>
      </c>
      <c r="U17" s="522" t="s">
        <v>1020</v>
      </c>
      <c r="V17" s="524" t="s">
        <v>1178</v>
      </c>
      <c r="W17" s="522">
        <v>22716</v>
      </c>
      <c r="X17" s="521">
        <v>42439</v>
      </c>
      <c r="Y17" s="521">
        <v>42438</v>
      </c>
      <c r="Z17" s="524" t="s">
        <v>213</v>
      </c>
    </row>
    <row r="18" spans="1:26" ht="168.75" customHeight="1" x14ac:dyDescent="0.25">
      <c r="A18" s="513">
        <v>17</v>
      </c>
      <c r="B18" s="513">
        <v>10</v>
      </c>
      <c r="C18" s="514" t="s">
        <v>203</v>
      </c>
      <c r="D18" s="513" t="s">
        <v>69</v>
      </c>
      <c r="E18" s="515" t="s">
        <v>1179</v>
      </c>
      <c r="F18" s="513" t="s">
        <v>1180</v>
      </c>
      <c r="G18" s="516">
        <v>830077560</v>
      </c>
      <c r="H18" s="516">
        <v>5</v>
      </c>
      <c r="I18" s="517" t="s">
        <v>1181</v>
      </c>
      <c r="J18" s="518">
        <v>7044767</v>
      </c>
      <c r="K18" s="519">
        <v>19000000</v>
      </c>
      <c r="L18" s="519">
        <v>0</v>
      </c>
      <c r="M18" s="520">
        <v>42735</v>
      </c>
      <c r="N18" s="521"/>
      <c r="O18" s="521">
        <v>42444</v>
      </c>
      <c r="P18" s="521">
        <v>42459</v>
      </c>
      <c r="Q18" s="521">
        <v>42735</v>
      </c>
      <c r="R18" s="524" t="s">
        <v>1182</v>
      </c>
      <c r="S18" s="523">
        <v>4616</v>
      </c>
      <c r="T18" s="521">
        <v>42404</v>
      </c>
      <c r="U18" s="522" t="s">
        <v>597</v>
      </c>
      <c r="V18" s="524" t="s">
        <v>598</v>
      </c>
      <c r="W18" s="522">
        <v>23416</v>
      </c>
      <c r="X18" s="521">
        <v>42446</v>
      </c>
      <c r="Y18" s="521">
        <v>42447</v>
      </c>
      <c r="Z18" s="524" t="s">
        <v>1157</v>
      </c>
    </row>
    <row r="19" spans="1:26" ht="85.5" customHeight="1" x14ac:dyDescent="0.25">
      <c r="A19" s="513">
        <v>18</v>
      </c>
      <c r="B19" s="513">
        <v>11</v>
      </c>
      <c r="C19" s="514" t="s">
        <v>203</v>
      </c>
      <c r="D19" s="513" t="s">
        <v>18</v>
      </c>
      <c r="E19" s="515" t="s">
        <v>531</v>
      </c>
      <c r="F19" s="513" t="s">
        <v>1183</v>
      </c>
      <c r="G19" s="516">
        <v>1023886862</v>
      </c>
      <c r="H19" s="516"/>
      <c r="I19" s="517" t="s">
        <v>1184</v>
      </c>
      <c r="J19" s="518">
        <v>4636013</v>
      </c>
      <c r="K19" s="519">
        <v>12934979</v>
      </c>
      <c r="L19" s="519">
        <v>0</v>
      </c>
      <c r="M19" s="520">
        <v>42735</v>
      </c>
      <c r="N19" s="519"/>
      <c r="O19" s="521">
        <v>42444</v>
      </c>
      <c r="P19" s="521">
        <v>42445</v>
      </c>
      <c r="Q19" s="521">
        <v>42735</v>
      </c>
      <c r="R19" s="522" t="s">
        <v>22</v>
      </c>
      <c r="S19" s="523">
        <v>5916</v>
      </c>
      <c r="T19" s="521">
        <v>42418</v>
      </c>
      <c r="U19" s="522" t="s">
        <v>529</v>
      </c>
      <c r="V19" s="524" t="s">
        <v>530</v>
      </c>
      <c r="W19" s="522">
        <v>23216</v>
      </c>
      <c r="X19" s="521">
        <v>42444</v>
      </c>
      <c r="Y19" s="521">
        <v>42447</v>
      </c>
      <c r="Z19" s="524" t="s">
        <v>1139</v>
      </c>
    </row>
    <row r="20" spans="1:26" ht="150" x14ac:dyDescent="0.25">
      <c r="A20" s="537">
        <v>19</v>
      </c>
      <c r="B20" s="537">
        <v>12</v>
      </c>
      <c r="C20" s="538" t="s">
        <v>203</v>
      </c>
      <c r="D20" s="537" t="s">
        <v>18</v>
      </c>
      <c r="E20" s="539" t="s">
        <v>963</v>
      </c>
      <c r="F20" s="537" t="s">
        <v>964</v>
      </c>
      <c r="G20" s="540">
        <v>800063563</v>
      </c>
      <c r="H20" s="540">
        <v>7</v>
      </c>
      <c r="I20" s="541" t="s">
        <v>965</v>
      </c>
      <c r="J20" s="542">
        <v>4446336</v>
      </c>
      <c r="K20" s="543">
        <v>45936000</v>
      </c>
      <c r="L20" s="543">
        <v>0</v>
      </c>
      <c r="M20" s="544" t="s">
        <v>238</v>
      </c>
      <c r="N20" s="543"/>
      <c r="O20" s="545">
        <v>42451</v>
      </c>
      <c r="P20" s="545">
        <v>42467</v>
      </c>
      <c r="Q20" s="545">
        <v>42649</v>
      </c>
      <c r="R20" s="546" t="s">
        <v>1185</v>
      </c>
      <c r="S20" s="525">
        <v>6416</v>
      </c>
      <c r="T20" s="545">
        <v>42431</v>
      </c>
      <c r="U20" s="526" t="s">
        <v>730</v>
      </c>
      <c r="V20" s="527" t="s">
        <v>731</v>
      </c>
      <c r="W20" s="526">
        <v>23716</v>
      </c>
      <c r="X20" s="545">
        <v>42451</v>
      </c>
      <c r="Y20" s="545">
        <v>42473</v>
      </c>
      <c r="Z20" s="546" t="s">
        <v>233</v>
      </c>
    </row>
    <row r="21" spans="1:26" ht="195" x14ac:dyDescent="0.25">
      <c r="A21" s="528">
        <v>20</v>
      </c>
      <c r="B21" s="528">
        <v>2</v>
      </c>
      <c r="C21" s="529" t="s">
        <v>68</v>
      </c>
      <c r="D21" s="528" t="s">
        <v>69</v>
      </c>
      <c r="E21" s="530" t="s">
        <v>1186</v>
      </c>
      <c r="F21" s="528" t="s">
        <v>1171</v>
      </c>
      <c r="G21" s="531">
        <v>830084433</v>
      </c>
      <c r="H21" s="531">
        <v>7</v>
      </c>
      <c r="I21" s="532" t="s">
        <v>1172</v>
      </c>
      <c r="J21" s="533">
        <v>3790300</v>
      </c>
      <c r="K21" s="547">
        <v>2610000</v>
      </c>
      <c r="L21" s="547">
        <v>0</v>
      </c>
      <c r="M21" s="536" t="s">
        <v>1173</v>
      </c>
      <c r="N21" s="535"/>
      <c r="O21" s="548">
        <v>42473</v>
      </c>
      <c r="P21" s="548">
        <v>42487</v>
      </c>
      <c r="Q21" s="548">
        <v>42534</v>
      </c>
      <c r="R21" s="534" t="s">
        <v>1187</v>
      </c>
      <c r="S21" s="535">
        <v>7516</v>
      </c>
      <c r="T21" s="548">
        <v>42452</v>
      </c>
      <c r="U21" s="535" t="s">
        <v>597</v>
      </c>
      <c r="V21" s="534" t="s">
        <v>598</v>
      </c>
      <c r="W21" s="535">
        <v>34416</v>
      </c>
      <c r="X21" s="548">
        <v>42475</v>
      </c>
      <c r="Y21" s="548">
        <v>42478</v>
      </c>
      <c r="Z21" s="534" t="s">
        <v>619</v>
      </c>
    </row>
    <row r="22" spans="1:26" ht="165" x14ac:dyDescent="0.25">
      <c r="A22" s="528">
        <v>21</v>
      </c>
      <c r="B22" s="528">
        <v>13</v>
      </c>
      <c r="C22" s="529" t="s">
        <v>203</v>
      </c>
      <c r="D22" s="528" t="s">
        <v>18</v>
      </c>
      <c r="E22" s="530" t="s">
        <v>1188</v>
      </c>
      <c r="F22" s="528" t="s">
        <v>923</v>
      </c>
      <c r="G22" s="531">
        <v>860012336</v>
      </c>
      <c r="H22" s="531">
        <v>1</v>
      </c>
      <c r="I22" s="532" t="s">
        <v>924</v>
      </c>
      <c r="J22" s="533">
        <v>6382919</v>
      </c>
      <c r="K22" s="547">
        <v>7907250</v>
      </c>
      <c r="L22" s="547">
        <v>0</v>
      </c>
      <c r="M22" s="536" t="s">
        <v>1016</v>
      </c>
      <c r="N22" s="535"/>
      <c r="O22" s="548">
        <v>42482</v>
      </c>
      <c r="P22" s="548">
        <v>42492</v>
      </c>
      <c r="Q22" s="548">
        <v>42856</v>
      </c>
      <c r="R22" s="534" t="s">
        <v>1189</v>
      </c>
      <c r="S22" s="535">
        <v>7416</v>
      </c>
      <c r="T22" s="548">
        <v>42452</v>
      </c>
      <c r="U22" s="535" t="s">
        <v>658</v>
      </c>
      <c r="V22" s="534" t="s">
        <v>659</v>
      </c>
      <c r="W22" s="535">
        <v>39916</v>
      </c>
      <c r="X22" s="558">
        <v>42486</v>
      </c>
      <c r="Y22" s="548">
        <v>42501</v>
      </c>
      <c r="Z22" s="534" t="s">
        <v>753</v>
      </c>
    </row>
    <row r="23" spans="1:26" ht="165" x14ac:dyDescent="0.25">
      <c r="A23" s="559">
        <v>22</v>
      </c>
      <c r="B23" s="559">
        <v>14</v>
      </c>
      <c r="C23" s="560" t="s">
        <v>203</v>
      </c>
      <c r="D23" s="559" t="s">
        <v>18</v>
      </c>
      <c r="E23" s="561" t="s">
        <v>1190</v>
      </c>
      <c r="F23" s="559" t="s">
        <v>984</v>
      </c>
      <c r="G23" s="562">
        <v>900173404</v>
      </c>
      <c r="H23" s="562">
        <v>9</v>
      </c>
      <c r="I23" s="563" t="s">
        <v>985</v>
      </c>
      <c r="J23" s="564">
        <v>6117070</v>
      </c>
      <c r="K23" s="565">
        <v>48685200</v>
      </c>
      <c r="L23" s="565">
        <v>0</v>
      </c>
      <c r="M23" s="566">
        <v>42735</v>
      </c>
      <c r="N23" s="567"/>
      <c r="O23" s="568">
        <v>42486</v>
      </c>
      <c r="P23" s="548">
        <v>42493</v>
      </c>
      <c r="Q23" s="568">
        <v>42735</v>
      </c>
      <c r="R23" s="569" t="s">
        <v>1191</v>
      </c>
      <c r="S23" s="567">
        <v>7316</v>
      </c>
      <c r="T23" s="568">
        <v>42446</v>
      </c>
      <c r="U23" s="567" t="s">
        <v>823</v>
      </c>
      <c r="V23" s="569" t="s">
        <v>824</v>
      </c>
      <c r="W23" s="567">
        <v>40016</v>
      </c>
      <c r="X23" s="570">
        <v>42487</v>
      </c>
      <c r="Y23" s="548">
        <v>42521</v>
      </c>
      <c r="Z23" s="569" t="s">
        <v>1157</v>
      </c>
    </row>
    <row r="24" spans="1:26" ht="150" x14ac:dyDescent="0.25">
      <c r="A24" s="550">
        <v>23</v>
      </c>
      <c r="B24" s="550">
        <v>15</v>
      </c>
      <c r="C24" s="549" t="s">
        <v>203</v>
      </c>
      <c r="D24" s="550" t="s">
        <v>18</v>
      </c>
      <c r="E24" s="551" t="s">
        <v>1192</v>
      </c>
      <c r="F24" s="550" t="s">
        <v>934</v>
      </c>
      <c r="G24" s="552">
        <v>800252836</v>
      </c>
      <c r="H24" s="552">
        <v>3</v>
      </c>
      <c r="I24" s="553" t="s">
        <v>935</v>
      </c>
      <c r="J24" s="554">
        <v>2226949</v>
      </c>
      <c r="K24" s="556">
        <v>36382240</v>
      </c>
      <c r="L24" s="556">
        <v>0</v>
      </c>
      <c r="M24" s="557">
        <v>42735</v>
      </c>
      <c r="N24" s="571"/>
      <c r="O24" s="572">
        <v>42493</v>
      </c>
      <c r="P24" s="572">
        <v>42507</v>
      </c>
      <c r="Q24" s="557">
        <v>42735</v>
      </c>
      <c r="R24" s="555" t="s">
        <v>1193</v>
      </c>
      <c r="S24" s="571">
        <v>8316</v>
      </c>
      <c r="T24" s="572">
        <v>210416</v>
      </c>
      <c r="U24" s="571" t="s">
        <v>823</v>
      </c>
      <c r="V24" s="555" t="s">
        <v>824</v>
      </c>
      <c r="W24" s="571">
        <v>40216</v>
      </c>
      <c r="X24" s="572">
        <v>42494</v>
      </c>
      <c r="Y24" s="572">
        <v>42521</v>
      </c>
      <c r="Z24" s="555" t="s">
        <v>213</v>
      </c>
    </row>
    <row r="25" spans="1:26" ht="150" x14ac:dyDescent="0.25">
      <c r="A25" s="550">
        <v>24</v>
      </c>
      <c r="B25" s="550">
        <v>3</v>
      </c>
      <c r="C25" s="549" t="s">
        <v>68</v>
      </c>
      <c r="D25" s="550" t="s">
        <v>69</v>
      </c>
      <c r="E25" s="551" t="s">
        <v>1194</v>
      </c>
      <c r="F25" s="550" t="s">
        <v>1195</v>
      </c>
      <c r="G25" s="552">
        <v>830032436</v>
      </c>
      <c r="H25" s="552">
        <v>6</v>
      </c>
      <c r="I25" s="553" t="s">
        <v>1196</v>
      </c>
      <c r="J25" s="554">
        <v>3462001</v>
      </c>
      <c r="K25" s="556">
        <v>4006222</v>
      </c>
      <c r="L25" s="556">
        <v>0</v>
      </c>
      <c r="M25" s="557" t="s">
        <v>940</v>
      </c>
      <c r="N25" s="571"/>
      <c r="O25" s="572">
        <v>42502</v>
      </c>
      <c r="P25" s="572">
        <v>42514</v>
      </c>
      <c r="Q25" s="557">
        <v>42559</v>
      </c>
      <c r="R25" s="555" t="s">
        <v>1197</v>
      </c>
      <c r="S25" s="571">
        <v>8716</v>
      </c>
      <c r="T25" s="572">
        <v>42506</v>
      </c>
      <c r="U25" s="571" t="s">
        <v>1198</v>
      </c>
      <c r="V25" s="555" t="s">
        <v>1199</v>
      </c>
      <c r="W25" s="571">
        <v>42116</v>
      </c>
      <c r="X25" s="572">
        <v>42506</v>
      </c>
      <c r="Y25" s="572">
        <v>42506</v>
      </c>
      <c r="Z25" s="555" t="s">
        <v>1157</v>
      </c>
    </row>
    <row r="26" spans="1:26" ht="63.75" x14ac:dyDescent="0.25">
      <c r="A26" s="550">
        <v>25</v>
      </c>
      <c r="B26" s="550">
        <v>4</v>
      </c>
      <c r="C26" s="549" t="s">
        <v>68</v>
      </c>
      <c r="D26" s="550" t="s">
        <v>545</v>
      </c>
      <c r="E26" s="551" t="s">
        <v>1200</v>
      </c>
      <c r="F26" s="550" t="s">
        <v>1201</v>
      </c>
      <c r="G26" s="552">
        <v>900632517</v>
      </c>
      <c r="H26" s="552"/>
      <c r="I26" s="553" t="s">
        <v>1202</v>
      </c>
      <c r="J26" s="554">
        <v>4634209</v>
      </c>
      <c r="K26" s="556">
        <v>6261513</v>
      </c>
      <c r="L26" s="556">
        <v>0</v>
      </c>
      <c r="M26" s="557">
        <v>42551</v>
      </c>
      <c r="N26" s="571"/>
      <c r="O26" s="572">
        <v>42502</v>
      </c>
      <c r="P26" s="572">
        <v>42503</v>
      </c>
      <c r="Q26" s="557">
        <v>42551</v>
      </c>
      <c r="R26" s="555" t="s">
        <v>22</v>
      </c>
      <c r="S26" s="571">
        <v>8416</v>
      </c>
      <c r="T26" s="572">
        <v>42496</v>
      </c>
      <c r="U26" s="571" t="s">
        <v>625</v>
      </c>
      <c r="V26" s="555" t="s">
        <v>1203</v>
      </c>
      <c r="W26" s="571">
        <v>41616</v>
      </c>
      <c r="X26" s="572">
        <v>42503</v>
      </c>
      <c r="Y26" s="572">
        <v>42502</v>
      </c>
      <c r="Z26" s="555" t="s">
        <v>1139</v>
      </c>
    </row>
    <row r="27" spans="1:26" ht="60" x14ac:dyDescent="0.25">
      <c r="A27" s="550">
        <v>26</v>
      </c>
      <c r="B27" s="550">
        <v>1</v>
      </c>
      <c r="C27" s="549" t="s">
        <v>132</v>
      </c>
      <c r="D27" s="550" t="s">
        <v>18</v>
      </c>
      <c r="E27" s="551" t="s">
        <v>926</v>
      </c>
      <c r="F27" s="550" t="s">
        <v>540</v>
      </c>
      <c r="G27" s="552">
        <v>900105860</v>
      </c>
      <c r="H27" s="552">
        <v>4</v>
      </c>
      <c r="I27" s="553" t="s">
        <v>541</v>
      </c>
      <c r="J27" s="554">
        <v>4397070</v>
      </c>
      <c r="K27" s="556">
        <v>50157540</v>
      </c>
      <c r="L27" s="556">
        <v>0</v>
      </c>
      <c r="M27" s="557">
        <v>42719</v>
      </c>
      <c r="N27" s="571"/>
      <c r="O27" s="572">
        <v>42513</v>
      </c>
      <c r="P27" s="572">
        <v>42515</v>
      </c>
      <c r="Q27" s="557">
        <v>42719</v>
      </c>
      <c r="R27" s="555" t="s">
        <v>22</v>
      </c>
      <c r="S27" s="571">
        <v>9016</v>
      </c>
      <c r="T27" s="572">
        <v>42508</v>
      </c>
      <c r="U27" s="571" t="s">
        <v>542</v>
      </c>
      <c r="V27" s="555" t="s">
        <v>1002</v>
      </c>
      <c r="W27" s="571">
        <v>42416</v>
      </c>
      <c r="X27" s="572">
        <v>42514</v>
      </c>
      <c r="Y27" s="572">
        <v>42534</v>
      </c>
      <c r="Z27" s="555" t="s">
        <v>1139</v>
      </c>
    </row>
    <row r="28" spans="1:26" ht="150" x14ac:dyDescent="0.25">
      <c r="A28" s="573">
        <v>27</v>
      </c>
      <c r="B28" s="573">
        <v>16</v>
      </c>
      <c r="C28" s="574" t="s">
        <v>203</v>
      </c>
      <c r="D28" s="573" t="s">
        <v>69</v>
      </c>
      <c r="E28" s="575" t="s">
        <v>1204</v>
      </c>
      <c r="F28" s="573" t="s">
        <v>1205</v>
      </c>
      <c r="G28" s="576">
        <v>900455610</v>
      </c>
      <c r="H28" s="576">
        <v>0</v>
      </c>
      <c r="I28" s="577" t="s">
        <v>1206</v>
      </c>
      <c r="J28" s="583">
        <v>4695988</v>
      </c>
      <c r="K28" s="578">
        <v>3404844</v>
      </c>
      <c r="L28" s="578">
        <v>0</v>
      </c>
      <c r="M28" s="579">
        <v>42643</v>
      </c>
      <c r="N28" s="580"/>
      <c r="O28" s="581">
        <v>42528</v>
      </c>
      <c r="P28" s="581">
        <v>42541</v>
      </c>
      <c r="Q28" s="579">
        <v>42643</v>
      </c>
      <c r="R28" s="582" t="s">
        <v>1207</v>
      </c>
      <c r="S28" s="580">
        <v>8816</v>
      </c>
      <c r="T28" s="581">
        <v>42507</v>
      </c>
      <c r="U28" s="580" t="s">
        <v>563</v>
      </c>
      <c r="V28" s="582" t="s">
        <v>564</v>
      </c>
      <c r="W28" s="580">
        <v>48516</v>
      </c>
      <c r="X28" s="581">
        <v>42530</v>
      </c>
      <c r="Y28" s="581">
        <v>42534</v>
      </c>
      <c r="Z28" s="582" t="s">
        <v>1157</v>
      </c>
    </row>
    <row r="29" spans="1:26" ht="150" x14ac:dyDescent="0.25">
      <c r="A29" s="573">
        <v>28</v>
      </c>
      <c r="B29" s="573">
        <v>7</v>
      </c>
      <c r="C29" s="574" t="s">
        <v>100</v>
      </c>
      <c r="D29" s="573" t="s">
        <v>69</v>
      </c>
      <c r="E29" s="575" t="s">
        <v>1208</v>
      </c>
      <c r="F29" s="573" t="s">
        <v>1209</v>
      </c>
      <c r="G29" s="576">
        <v>860007336</v>
      </c>
      <c r="H29" s="576">
        <v>1</v>
      </c>
      <c r="I29" s="577" t="s">
        <v>1210</v>
      </c>
      <c r="J29" s="583">
        <v>7565632</v>
      </c>
      <c r="K29" s="578">
        <v>2320000</v>
      </c>
      <c r="L29" s="578">
        <v>0</v>
      </c>
      <c r="M29" s="581">
        <v>42551</v>
      </c>
      <c r="N29" s="580"/>
      <c r="O29" s="581">
        <v>42528</v>
      </c>
      <c r="P29" s="581">
        <v>42541</v>
      </c>
      <c r="Q29" s="581">
        <v>42551</v>
      </c>
      <c r="R29" s="582" t="s">
        <v>1211</v>
      </c>
      <c r="S29" s="580">
        <v>8916</v>
      </c>
      <c r="T29" s="581">
        <v>42507</v>
      </c>
      <c r="U29" s="580" t="s">
        <v>563</v>
      </c>
      <c r="V29" s="582" t="s">
        <v>564</v>
      </c>
      <c r="W29" s="580">
        <v>48416</v>
      </c>
      <c r="X29" s="581">
        <v>42530</v>
      </c>
      <c r="Y29" s="581">
        <v>42534</v>
      </c>
      <c r="Z29" s="582" t="s">
        <v>1157</v>
      </c>
    </row>
    <row r="30" spans="1:26" ht="135" x14ac:dyDescent="0.25">
      <c r="A30" s="573">
        <v>29</v>
      </c>
      <c r="B30" s="573">
        <v>17</v>
      </c>
      <c r="C30" s="574" t="s">
        <v>203</v>
      </c>
      <c r="D30" s="573" t="s">
        <v>69</v>
      </c>
      <c r="E30" s="575" t="s">
        <v>1212</v>
      </c>
      <c r="F30" s="573" t="s">
        <v>1213</v>
      </c>
      <c r="G30" s="576">
        <v>80219384</v>
      </c>
      <c r="H30" s="576"/>
      <c r="I30" s="577" t="s">
        <v>1214</v>
      </c>
      <c r="J30" s="583">
        <v>3115705390</v>
      </c>
      <c r="K30" s="578">
        <v>7450000</v>
      </c>
      <c r="L30" s="578">
        <v>0</v>
      </c>
      <c r="M30" s="581">
        <v>42704</v>
      </c>
      <c r="N30" s="580"/>
      <c r="O30" s="581">
        <v>42531</v>
      </c>
      <c r="P30" s="581">
        <v>42544</v>
      </c>
      <c r="Q30" s="581">
        <v>42704</v>
      </c>
      <c r="R30" s="582" t="s">
        <v>1215</v>
      </c>
      <c r="S30" s="580">
        <v>9216</v>
      </c>
      <c r="T30" s="581">
        <v>42510</v>
      </c>
      <c r="U30" s="580" t="s">
        <v>563</v>
      </c>
      <c r="V30" s="582" t="s">
        <v>564</v>
      </c>
      <c r="W30" s="580">
        <v>49116</v>
      </c>
      <c r="X30" s="581">
        <v>42536</v>
      </c>
      <c r="Y30" s="581">
        <v>42537</v>
      </c>
      <c r="Z30" s="582" t="s">
        <v>1157</v>
      </c>
    </row>
    <row r="31" spans="1:26" ht="150" x14ac:dyDescent="0.25">
      <c r="A31" s="573">
        <v>30</v>
      </c>
      <c r="B31" s="573">
        <v>5</v>
      </c>
      <c r="C31" s="574" t="s">
        <v>68</v>
      </c>
      <c r="D31" s="573" t="s">
        <v>69</v>
      </c>
      <c r="E31" s="575" t="s">
        <v>1216</v>
      </c>
      <c r="F31" s="573" t="s">
        <v>1217</v>
      </c>
      <c r="G31" s="576">
        <v>830089676</v>
      </c>
      <c r="H31" s="576">
        <v>2</v>
      </c>
      <c r="I31" s="577" t="s">
        <v>1218</v>
      </c>
      <c r="J31" s="583">
        <v>6409147</v>
      </c>
      <c r="K31" s="578">
        <v>8607909</v>
      </c>
      <c r="L31" s="578">
        <v>2099320</v>
      </c>
      <c r="M31" s="581">
        <v>42735</v>
      </c>
      <c r="N31" s="580"/>
      <c r="O31" s="581">
        <v>42534</v>
      </c>
      <c r="P31" s="581">
        <v>42541</v>
      </c>
      <c r="Q31" s="581">
        <v>42735</v>
      </c>
      <c r="R31" s="582" t="s">
        <v>1219</v>
      </c>
      <c r="S31" s="580">
        <v>9316</v>
      </c>
      <c r="T31" s="581">
        <v>42514</v>
      </c>
      <c r="U31" s="580" t="s">
        <v>625</v>
      </c>
      <c r="V31" s="582" t="s">
        <v>1203</v>
      </c>
      <c r="W31" s="580">
        <v>48916</v>
      </c>
      <c r="X31" s="581">
        <v>42535</v>
      </c>
      <c r="Y31" s="581">
        <v>42537</v>
      </c>
      <c r="Z31" s="582" t="s">
        <v>1139</v>
      </c>
    </row>
    <row r="32" spans="1:26" ht="135" x14ac:dyDescent="0.25">
      <c r="A32" s="573">
        <v>31</v>
      </c>
      <c r="B32" s="573">
        <v>18</v>
      </c>
      <c r="C32" s="574" t="s">
        <v>203</v>
      </c>
      <c r="D32" s="573" t="s">
        <v>69</v>
      </c>
      <c r="E32" s="575" t="s">
        <v>1220</v>
      </c>
      <c r="F32" s="573" t="s">
        <v>1221</v>
      </c>
      <c r="G32" s="576">
        <v>900713857</v>
      </c>
      <c r="H32" s="576">
        <v>1</v>
      </c>
      <c r="I32" s="577" t="s">
        <v>1222</v>
      </c>
      <c r="J32" s="583">
        <v>2826884</v>
      </c>
      <c r="K32" s="578">
        <v>9048000</v>
      </c>
      <c r="L32" s="578">
        <v>0</v>
      </c>
      <c r="M32" s="580" t="s">
        <v>81</v>
      </c>
      <c r="N32" s="581">
        <v>43015</v>
      </c>
      <c r="O32" s="581">
        <v>42534</v>
      </c>
      <c r="P32" s="581">
        <v>42544</v>
      </c>
      <c r="Q32" s="581">
        <v>42604</v>
      </c>
      <c r="R32" s="582" t="s">
        <v>1223</v>
      </c>
      <c r="S32" s="580">
        <v>9116</v>
      </c>
      <c r="T32" s="581">
        <v>42509</v>
      </c>
      <c r="U32" s="580" t="s">
        <v>1224</v>
      </c>
      <c r="V32" s="582" t="s">
        <v>1225</v>
      </c>
      <c r="W32" s="580">
        <v>48816</v>
      </c>
      <c r="X32" s="581">
        <v>42535</v>
      </c>
      <c r="Y32" s="581">
        <v>42537</v>
      </c>
      <c r="Z32" s="582" t="s">
        <v>213</v>
      </c>
    </row>
    <row r="33" spans="1:27" ht="150" x14ac:dyDescent="0.25">
      <c r="A33" s="588">
        <v>32</v>
      </c>
      <c r="B33" s="588">
        <v>19</v>
      </c>
      <c r="C33" s="589" t="s">
        <v>203</v>
      </c>
      <c r="D33" s="588" t="s">
        <v>18</v>
      </c>
      <c r="E33" s="590" t="s">
        <v>1226</v>
      </c>
      <c r="F33" s="588" t="s">
        <v>1227</v>
      </c>
      <c r="G33" s="591">
        <v>860066942</v>
      </c>
      <c r="H33" s="591">
        <v>7</v>
      </c>
      <c r="I33" s="592" t="s">
        <v>661</v>
      </c>
      <c r="J33" s="583">
        <v>4280666</v>
      </c>
      <c r="K33" s="593">
        <v>29711570</v>
      </c>
      <c r="L33" s="578">
        <v>9768430</v>
      </c>
      <c r="M33" s="581">
        <v>42735</v>
      </c>
      <c r="N33" s="580"/>
      <c r="O33" s="581">
        <v>42535</v>
      </c>
      <c r="P33" s="581">
        <v>42543</v>
      </c>
      <c r="Q33" s="581">
        <v>42735</v>
      </c>
      <c r="R33" s="582" t="s">
        <v>1228</v>
      </c>
      <c r="S33" s="580">
        <v>10216</v>
      </c>
      <c r="T33" s="581">
        <v>42521</v>
      </c>
      <c r="U33" s="580" t="s">
        <v>563</v>
      </c>
      <c r="V33" s="582" t="s">
        <v>564</v>
      </c>
      <c r="W33" s="580">
        <v>49016</v>
      </c>
      <c r="X33" s="581">
        <v>42536</v>
      </c>
      <c r="Y33" s="581">
        <v>42627</v>
      </c>
      <c r="Z33" s="582" t="s">
        <v>1157</v>
      </c>
    </row>
    <row r="34" spans="1:27" ht="60" x14ac:dyDescent="0.25">
      <c r="A34" s="573">
        <v>33</v>
      </c>
      <c r="B34" s="573">
        <v>1</v>
      </c>
      <c r="C34" s="574" t="s">
        <v>189</v>
      </c>
      <c r="D34" s="573" t="s">
        <v>69</v>
      </c>
      <c r="E34" s="590" t="s">
        <v>1229</v>
      </c>
      <c r="F34" s="573" t="s">
        <v>1230</v>
      </c>
      <c r="G34" s="591">
        <v>860009578</v>
      </c>
      <c r="H34" s="591">
        <v>6</v>
      </c>
      <c r="I34" s="577" t="s">
        <v>1231</v>
      </c>
      <c r="J34" s="594">
        <v>2186977</v>
      </c>
      <c r="K34" s="578">
        <v>825010</v>
      </c>
      <c r="L34" s="578">
        <v>0</v>
      </c>
      <c r="M34" s="581" t="s">
        <v>1232</v>
      </c>
      <c r="N34" s="580"/>
      <c r="O34" s="581">
        <v>42542</v>
      </c>
      <c r="P34" s="581">
        <v>42550</v>
      </c>
      <c r="Q34" s="587">
        <v>42551</v>
      </c>
      <c r="R34" s="582" t="s">
        <v>22</v>
      </c>
      <c r="S34" s="580">
        <v>9616</v>
      </c>
      <c r="T34" s="581">
        <v>42516</v>
      </c>
      <c r="U34" s="580" t="s">
        <v>607</v>
      </c>
      <c r="V34" s="582" t="s">
        <v>608</v>
      </c>
      <c r="W34" s="580">
        <v>55216</v>
      </c>
      <c r="X34" s="581">
        <v>42548</v>
      </c>
      <c r="Y34" s="581">
        <v>42545</v>
      </c>
      <c r="Z34" s="582" t="s">
        <v>1139</v>
      </c>
    </row>
    <row r="35" spans="1:27" ht="180" x14ac:dyDescent="0.25">
      <c r="A35" s="573">
        <v>34</v>
      </c>
      <c r="B35" s="573">
        <v>1</v>
      </c>
      <c r="C35" s="574" t="s">
        <v>462</v>
      </c>
      <c r="D35" s="573" t="s">
        <v>410</v>
      </c>
      <c r="E35" s="575" t="s">
        <v>1233</v>
      </c>
      <c r="F35" s="573" t="s">
        <v>1234</v>
      </c>
      <c r="G35" s="576">
        <v>900238438</v>
      </c>
      <c r="H35" s="576">
        <v>1</v>
      </c>
      <c r="I35" s="577" t="s">
        <v>1235</v>
      </c>
      <c r="J35" s="594">
        <v>6754607</v>
      </c>
      <c r="K35" s="578">
        <v>397000000</v>
      </c>
      <c r="L35" s="578">
        <v>0</v>
      </c>
      <c r="M35" s="581" t="s">
        <v>238</v>
      </c>
      <c r="N35" s="580"/>
      <c r="O35" s="581">
        <v>42544</v>
      </c>
      <c r="P35" s="581">
        <v>42550</v>
      </c>
      <c r="Q35" s="581">
        <v>42735</v>
      </c>
      <c r="R35" s="582" t="s">
        <v>1236</v>
      </c>
      <c r="S35" s="585">
        <v>8216</v>
      </c>
      <c r="T35" s="581">
        <v>42481</v>
      </c>
      <c r="U35" s="586" t="s">
        <v>1143</v>
      </c>
      <c r="V35" s="586" t="s">
        <v>1237</v>
      </c>
      <c r="W35" s="580">
        <v>55316</v>
      </c>
      <c r="X35" s="581">
        <v>42549</v>
      </c>
      <c r="Y35" s="581">
        <v>42627</v>
      </c>
      <c r="Z35" s="582" t="s">
        <v>213</v>
      </c>
    </row>
    <row r="36" spans="1:27" ht="180" x14ac:dyDescent="0.25">
      <c r="A36" s="588">
        <v>35</v>
      </c>
      <c r="B36" s="588">
        <v>1</v>
      </c>
      <c r="C36" s="589" t="s">
        <v>409</v>
      </c>
      <c r="D36" s="588" t="s">
        <v>410</v>
      </c>
      <c r="E36" s="590" t="s">
        <v>1238</v>
      </c>
      <c r="F36" s="588" t="s">
        <v>959</v>
      </c>
      <c r="G36" s="591">
        <v>800018165</v>
      </c>
      <c r="H36" s="591">
        <v>8</v>
      </c>
      <c r="I36" s="592" t="s">
        <v>960</v>
      </c>
      <c r="J36" s="622">
        <v>6171411</v>
      </c>
      <c r="K36" s="593">
        <v>0</v>
      </c>
      <c r="L36" s="593">
        <v>0</v>
      </c>
      <c r="M36" s="620" t="s">
        <v>1239</v>
      </c>
      <c r="N36" s="623"/>
      <c r="O36" s="624">
        <v>42550</v>
      </c>
      <c r="P36" s="581">
        <v>42551</v>
      </c>
      <c r="Q36" s="621">
        <v>42855</v>
      </c>
      <c r="R36" s="615" t="s">
        <v>1240</v>
      </c>
      <c r="S36" s="585" t="s">
        <v>22</v>
      </c>
      <c r="T36" s="624" t="s">
        <v>22</v>
      </c>
      <c r="U36" s="586" t="s">
        <v>22</v>
      </c>
      <c r="V36" s="586" t="s">
        <v>22</v>
      </c>
      <c r="W36" s="623" t="s">
        <v>22</v>
      </c>
      <c r="X36" s="624" t="s">
        <v>22</v>
      </c>
      <c r="Y36" s="624">
        <v>42627</v>
      </c>
      <c r="Z36" s="615" t="s">
        <v>1139</v>
      </c>
    </row>
    <row r="37" spans="1:27" ht="45" x14ac:dyDescent="0.25">
      <c r="A37" s="625">
        <v>36</v>
      </c>
      <c r="B37" s="625">
        <v>6</v>
      </c>
      <c r="C37" s="626" t="s">
        <v>68</v>
      </c>
      <c r="D37" s="625" t="s">
        <v>18</v>
      </c>
      <c r="E37" s="627" t="s">
        <v>1241</v>
      </c>
      <c r="F37" s="625" t="s">
        <v>656</v>
      </c>
      <c r="G37" s="628">
        <v>860001022</v>
      </c>
      <c r="H37" s="628">
        <v>7</v>
      </c>
      <c r="I37" s="629" t="s">
        <v>657</v>
      </c>
      <c r="J37" s="628">
        <v>2940100</v>
      </c>
      <c r="K37" s="630">
        <v>439000</v>
      </c>
      <c r="L37" s="630">
        <v>0</v>
      </c>
      <c r="M37" s="617" t="s">
        <v>148</v>
      </c>
      <c r="N37" s="616"/>
      <c r="O37" s="617">
        <v>42572</v>
      </c>
      <c r="P37" s="595">
        <v>42572</v>
      </c>
      <c r="Q37" s="617">
        <v>42936</v>
      </c>
      <c r="R37" s="616" t="s">
        <v>22</v>
      </c>
      <c r="S37" s="616">
        <v>11016</v>
      </c>
      <c r="T37" s="617">
        <v>42564</v>
      </c>
      <c r="U37" s="616" t="s">
        <v>658</v>
      </c>
      <c r="V37" s="618" t="s">
        <v>659</v>
      </c>
      <c r="W37" s="616">
        <v>56416</v>
      </c>
      <c r="X37" s="619">
        <v>42572</v>
      </c>
      <c r="Y37" s="617">
        <v>42627</v>
      </c>
      <c r="Z37" s="618" t="s">
        <v>233</v>
      </c>
    </row>
    <row r="38" spans="1:27" ht="60" x14ac:dyDescent="0.25">
      <c r="A38" s="430">
        <v>37</v>
      </c>
      <c r="B38" s="430">
        <v>2</v>
      </c>
      <c r="C38" s="431" t="s">
        <v>132</v>
      </c>
      <c r="D38" s="430" t="s">
        <v>18</v>
      </c>
      <c r="E38" s="596" t="s">
        <v>1242</v>
      </c>
      <c r="F38" s="430" t="s">
        <v>1243</v>
      </c>
      <c r="G38" s="597">
        <v>900559701</v>
      </c>
      <c r="H38" s="597">
        <v>1</v>
      </c>
      <c r="I38" s="596" t="s">
        <v>1244</v>
      </c>
      <c r="J38" s="597">
        <v>7560050</v>
      </c>
      <c r="K38" s="599">
        <v>4950000</v>
      </c>
      <c r="L38" s="600">
        <v>1980000</v>
      </c>
      <c r="M38" s="601">
        <v>42735</v>
      </c>
      <c r="N38" s="597"/>
      <c r="O38" s="604">
        <v>42586</v>
      </c>
      <c r="P38" s="601">
        <v>42591</v>
      </c>
      <c r="Q38" s="601">
        <v>42735</v>
      </c>
      <c r="R38" s="597" t="s">
        <v>22</v>
      </c>
      <c r="S38" s="597">
        <v>10116</v>
      </c>
      <c r="T38" s="601">
        <v>42521</v>
      </c>
      <c r="U38" s="597" t="s">
        <v>542</v>
      </c>
      <c r="V38" s="596" t="s">
        <v>1002</v>
      </c>
      <c r="W38" s="597">
        <v>61516</v>
      </c>
      <c r="X38" s="602">
        <v>42587</v>
      </c>
      <c r="Y38" s="601">
        <v>42587</v>
      </c>
      <c r="Z38" s="596" t="s">
        <v>1139</v>
      </c>
    </row>
    <row r="39" spans="1:27" ht="135" x14ac:dyDescent="0.25">
      <c r="A39" s="430">
        <v>38</v>
      </c>
      <c r="B39" s="430">
        <v>20</v>
      </c>
      <c r="C39" s="431" t="s">
        <v>203</v>
      </c>
      <c r="D39" s="598" t="s">
        <v>69</v>
      </c>
      <c r="E39" s="596" t="s">
        <v>1245</v>
      </c>
      <c r="F39" s="596" t="s">
        <v>1246</v>
      </c>
      <c r="G39" s="596">
        <v>900098537</v>
      </c>
      <c r="H39" s="596">
        <v>9</v>
      </c>
      <c r="I39" s="596" t="s">
        <v>1247</v>
      </c>
      <c r="J39" s="596">
        <v>6024616</v>
      </c>
      <c r="K39" s="603">
        <v>9976000</v>
      </c>
      <c r="L39" s="603">
        <v>0</v>
      </c>
      <c r="M39" s="604">
        <v>42735</v>
      </c>
      <c r="N39" s="596"/>
      <c r="O39" s="604">
        <v>42593</v>
      </c>
      <c r="P39" s="604">
        <v>42593</v>
      </c>
      <c r="Q39" s="604">
        <v>42735</v>
      </c>
      <c r="R39" s="596" t="s">
        <v>1248</v>
      </c>
      <c r="S39" s="596">
        <v>11316</v>
      </c>
      <c r="T39" s="604">
        <v>42573</v>
      </c>
      <c r="U39" s="596" t="s">
        <v>529</v>
      </c>
      <c r="V39" s="596" t="s">
        <v>1249</v>
      </c>
      <c r="W39" s="596">
        <v>62116</v>
      </c>
      <c r="X39" s="604">
        <v>42593</v>
      </c>
      <c r="Y39" s="604">
        <v>42593</v>
      </c>
      <c r="Z39" s="596" t="s">
        <v>1147</v>
      </c>
    </row>
    <row r="40" spans="1:27" ht="80.25" customHeight="1" x14ac:dyDescent="0.25">
      <c r="A40" s="598">
        <v>39</v>
      </c>
      <c r="B40" s="598">
        <v>7</v>
      </c>
      <c r="C40" s="598" t="s">
        <v>68</v>
      </c>
      <c r="D40" s="598" t="s">
        <v>33</v>
      </c>
      <c r="E40" s="598" t="s">
        <v>1250</v>
      </c>
      <c r="F40" s="598" t="s">
        <v>1251</v>
      </c>
      <c r="G40" s="598">
        <v>860009759</v>
      </c>
      <c r="H40" s="598">
        <v>2</v>
      </c>
      <c r="I40" s="598" t="s">
        <v>1252</v>
      </c>
      <c r="J40" s="598">
        <v>4227600</v>
      </c>
      <c r="K40" s="603">
        <v>408000</v>
      </c>
      <c r="L40" s="598">
        <v>0</v>
      </c>
      <c r="M40" s="598" t="s">
        <v>148</v>
      </c>
      <c r="N40" s="598"/>
      <c r="O40" s="604">
        <v>42599</v>
      </c>
      <c r="P40" s="605">
        <v>42600</v>
      </c>
      <c r="Q40" s="605">
        <v>42964</v>
      </c>
      <c r="R40" s="598" t="s">
        <v>22</v>
      </c>
      <c r="S40" s="598">
        <v>11816</v>
      </c>
      <c r="T40" s="601">
        <v>42591</v>
      </c>
      <c r="U40" s="598" t="s">
        <v>658</v>
      </c>
      <c r="V40" s="598" t="s">
        <v>659</v>
      </c>
      <c r="W40" s="598">
        <v>62516</v>
      </c>
      <c r="X40" s="605">
        <v>42600</v>
      </c>
      <c r="Y40" s="601">
        <v>42600</v>
      </c>
      <c r="Z40" s="598" t="s">
        <v>233</v>
      </c>
      <c r="AA40" s="584"/>
    </row>
    <row r="41" spans="1:27" ht="150" x14ac:dyDescent="0.25">
      <c r="A41" s="596">
        <v>40</v>
      </c>
      <c r="B41" s="596">
        <v>21</v>
      </c>
      <c r="C41" s="596" t="s">
        <v>203</v>
      </c>
      <c r="D41" s="596" t="s">
        <v>69</v>
      </c>
      <c r="E41" s="596" t="s">
        <v>1253</v>
      </c>
      <c r="F41" s="596" t="s">
        <v>1254</v>
      </c>
      <c r="G41" s="596">
        <v>80807003</v>
      </c>
      <c r="H41" s="596">
        <v>8</v>
      </c>
      <c r="I41" s="596" t="s">
        <v>1255</v>
      </c>
      <c r="J41" s="596">
        <v>5602572</v>
      </c>
      <c r="K41" s="603">
        <v>606000</v>
      </c>
      <c r="L41" s="603">
        <v>0</v>
      </c>
      <c r="M41" s="596" t="s">
        <v>1256</v>
      </c>
      <c r="N41" s="596"/>
      <c r="O41" s="604">
        <v>42605</v>
      </c>
      <c r="P41" s="604">
        <v>42618</v>
      </c>
      <c r="Q41" s="604">
        <v>42646</v>
      </c>
      <c r="R41" s="596" t="s">
        <v>1257</v>
      </c>
      <c r="S41" s="596">
        <v>11716</v>
      </c>
      <c r="T41" s="604">
        <v>42583</v>
      </c>
      <c r="U41" s="596" t="s">
        <v>1059</v>
      </c>
      <c r="V41" s="596" t="s">
        <v>1258</v>
      </c>
      <c r="W41" s="596">
        <v>68716</v>
      </c>
      <c r="X41" s="604">
        <v>42607</v>
      </c>
      <c r="Y41" s="601">
        <v>42607</v>
      </c>
      <c r="Z41" s="598" t="s">
        <v>1157</v>
      </c>
      <c r="AA41" s="584"/>
    </row>
    <row r="42" spans="1:27" ht="150" x14ac:dyDescent="0.25">
      <c r="A42" s="596">
        <v>41</v>
      </c>
      <c r="B42" s="596">
        <v>2</v>
      </c>
      <c r="C42" s="596" t="s">
        <v>189</v>
      </c>
      <c r="D42" s="596" t="s">
        <v>579</v>
      </c>
      <c r="E42" s="596" t="s">
        <v>1259</v>
      </c>
      <c r="F42" s="596" t="s">
        <v>1260</v>
      </c>
      <c r="G42" s="596">
        <v>860002184</v>
      </c>
      <c r="H42" s="596">
        <v>6</v>
      </c>
      <c r="I42" s="596" t="s">
        <v>1261</v>
      </c>
      <c r="J42" s="596">
        <v>3364677</v>
      </c>
      <c r="K42" s="603">
        <v>45994325</v>
      </c>
      <c r="L42" s="603">
        <v>24606968</v>
      </c>
      <c r="M42" s="603" t="s">
        <v>1262</v>
      </c>
      <c r="N42" s="596">
        <v>144</v>
      </c>
      <c r="O42" s="604">
        <v>42606</v>
      </c>
      <c r="P42" s="604">
        <v>42608</v>
      </c>
      <c r="Q42" s="604">
        <v>43028</v>
      </c>
      <c r="R42" s="596" t="s">
        <v>1263</v>
      </c>
      <c r="S42" s="596">
        <v>11216</v>
      </c>
      <c r="T42" s="604">
        <v>42570</v>
      </c>
      <c r="U42" s="596" t="s">
        <v>607</v>
      </c>
      <c r="V42" s="596" t="s">
        <v>608</v>
      </c>
      <c r="W42" s="596">
        <v>68816</v>
      </c>
      <c r="X42" s="604">
        <v>42607</v>
      </c>
      <c r="Y42" s="604">
        <v>42607</v>
      </c>
      <c r="Z42" s="596" t="s">
        <v>1139</v>
      </c>
      <c r="AA42" s="584"/>
    </row>
    <row r="43" spans="1:27" ht="135" x14ac:dyDescent="0.25">
      <c r="A43" s="607">
        <v>42</v>
      </c>
      <c r="B43" s="607">
        <v>8</v>
      </c>
      <c r="C43" s="607" t="s">
        <v>68</v>
      </c>
      <c r="D43" s="607" t="s">
        <v>69</v>
      </c>
      <c r="E43" s="607" t="s">
        <v>1264</v>
      </c>
      <c r="F43" s="607" t="s">
        <v>1265</v>
      </c>
      <c r="G43" s="607">
        <v>900379030</v>
      </c>
      <c r="H43" s="607">
        <v>3</v>
      </c>
      <c r="I43" s="607" t="s">
        <v>1266</v>
      </c>
      <c r="J43" s="607">
        <v>6300082</v>
      </c>
      <c r="K43" s="609">
        <v>3827338</v>
      </c>
      <c r="L43" s="609">
        <v>801000</v>
      </c>
      <c r="M43" s="608" t="s">
        <v>1267</v>
      </c>
      <c r="N43" s="611"/>
      <c r="O43" s="610">
        <v>42615</v>
      </c>
      <c r="P43" s="610">
        <v>42627</v>
      </c>
      <c r="Q43" s="610">
        <v>42655</v>
      </c>
      <c r="R43" s="607" t="s">
        <v>1268</v>
      </c>
      <c r="S43" s="611">
        <v>12016</v>
      </c>
      <c r="T43" s="610">
        <v>42594</v>
      </c>
      <c r="U43" s="611" t="s">
        <v>563</v>
      </c>
      <c r="V43" s="607" t="s">
        <v>564</v>
      </c>
      <c r="W43" s="611">
        <v>69916</v>
      </c>
      <c r="X43" s="610">
        <v>42618</v>
      </c>
      <c r="Y43" s="610">
        <v>42615</v>
      </c>
      <c r="Z43" s="607" t="s">
        <v>1157</v>
      </c>
      <c r="AA43" s="584"/>
    </row>
    <row r="44" spans="1:27" ht="180" x14ac:dyDescent="0.25">
      <c r="A44" s="607">
        <v>43</v>
      </c>
      <c r="B44" s="607">
        <v>9</v>
      </c>
      <c r="C44" s="607" t="s">
        <v>68</v>
      </c>
      <c r="D44" s="607" t="s">
        <v>348</v>
      </c>
      <c r="E44" s="607" t="s">
        <v>1269</v>
      </c>
      <c r="F44" s="607" t="s">
        <v>1270</v>
      </c>
      <c r="G44" s="607">
        <v>800143512</v>
      </c>
      <c r="H44" s="607">
        <v>5</v>
      </c>
      <c r="I44" s="607" t="s">
        <v>1271</v>
      </c>
      <c r="J44" s="607">
        <v>6851520</v>
      </c>
      <c r="K44" s="609">
        <v>549608000</v>
      </c>
      <c r="L44" s="609">
        <v>0</v>
      </c>
      <c r="M44" s="612">
        <v>42735</v>
      </c>
      <c r="N44" s="611"/>
      <c r="O44" s="610">
        <v>42627</v>
      </c>
      <c r="P44" s="613">
        <v>42632</v>
      </c>
      <c r="Q44" s="613">
        <v>42735</v>
      </c>
      <c r="R44" s="607" t="s">
        <v>1272</v>
      </c>
      <c r="S44" s="611">
        <v>1016</v>
      </c>
      <c r="T44" s="610">
        <v>42517</v>
      </c>
      <c r="U44" s="611" t="s">
        <v>1143</v>
      </c>
      <c r="V44" s="607" t="s">
        <v>1237</v>
      </c>
      <c r="W44" s="611">
        <v>70416</v>
      </c>
      <c r="X44" s="610">
        <v>42629</v>
      </c>
      <c r="Y44" s="610">
        <v>42639</v>
      </c>
      <c r="Z44" s="607" t="s">
        <v>213</v>
      </c>
    </row>
    <row r="45" spans="1:27" ht="150" x14ac:dyDescent="0.25">
      <c r="A45" s="607">
        <v>44</v>
      </c>
      <c r="B45" s="607">
        <v>22</v>
      </c>
      <c r="C45" s="607" t="s">
        <v>203</v>
      </c>
      <c r="D45" s="607" t="s">
        <v>579</v>
      </c>
      <c r="E45" s="607" t="s">
        <v>1273</v>
      </c>
      <c r="F45" s="607" t="s">
        <v>1274</v>
      </c>
      <c r="G45" s="607">
        <v>900663951</v>
      </c>
      <c r="H45" s="607">
        <v>9</v>
      </c>
      <c r="I45" s="607" t="s">
        <v>1275</v>
      </c>
      <c r="J45" s="607">
        <v>7021332</v>
      </c>
      <c r="K45" s="609">
        <v>70000000</v>
      </c>
      <c r="L45" s="609">
        <v>35000000</v>
      </c>
      <c r="M45" s="612">
        <v>42705</v>
      </c>
      <c r="N45" s="611"/>
      <c r="O45" s="610">
        <v>42627</v>
      </c>
      <c r="P45" s="613">
        <v>42629</v>
      </c>
      <c r="Q45" s="610">
        <v>42705</v>
      </c>
      <c r="R45" s="607" t="s">
        <v>1276</v>
      </c>
      <c r="S45" s="611">
        <v>7816</v>
      </c>
      <c r="T45" s="610">
        <v>42464</v>
      </c>
      <c r="U45" s="611" t="s">
        <v>730</v>
      </c>
      <c r="V45" s="607" t="s">
        <v>731</v>
      </c>
      <c r="W45" s="611">
        <v>70616</v>
      </c>
      <c r="X45" s="610">
        <v>42629</v>
      </c>
      <c r="Y45" s="610">
        <v>42639</v>
      </c>
      <c r="Z45" s="607" t="s">
        <v>233</v>
      </c>
    </row>
    <row r="46" spans="1:27" ht="105" x14ac:dyDescent="0.25">
      <c r="A46" s="607">
        <v>45</v>
      </c>
      <c r="B46" s="607">
        <v>1</v>
      </c>
      <c r="C46" s="607" t="s">
        <v>1277</v>
      </c>
      <c r="D46" s="607" t="s">
        <v>33</v>
      </c>
      <c r="E46" s="607" t="s">
        <v>1278</v>
      </c>
      <c r="F46" s="607" t="s">
        <v>1279</v>
      </c>
      <c r="G46" s="607">
        <v>830065741</v>
      </c>
      <c r="H46" s="607">
        <v>1</v>
      </c>
      <c r="I46" s="607" t="s">
        <v>1280</v>
      </c>
      <c r="J46" s="607">
        <v>3186800</v>
      </c>
      <c r="K46" s="609">
        <v>0</v>
      </c>
      <c r="L46" s="609">
        <v>0</v>
      </c>
      <c r="M46" s="612" t="s">
        <v>1016</v>
      </c>
      <c r="N46" s="611"/>
      <c r="O46" s="610">
        <v>42628</v>
      </c>
      <c r="P46" s="613">
        <v>42628</v>
      </c>
      <c r="Q46" s="610">
        <v>42992</v>
      </c>
      <c r="R46" s="614" t="s">
        <v>22</v>
      </c>
      <c r="S46" s="614" t="s">
        <v>22</v>
      </c>
      <c r="T46" s="614" t="s">
        <v>22</v>
      </c>
      <c r="U46" s="614" t="s">
        <v>22</v>
      </c>
      <c r="V46" s="614" t="s">
        <v>22</v>
      </c>
      <c r="W46" s="614" t="s">
        <v>22</v>
      </c>
      <c r="X46" s="614" t="s">
        <v>22</v>
      </c>
      <c r="Y46" s="610">
        <v>42647</v>
      </c>
      <c r="Z46" s="607" t="s">
        <v>859</v>
      </c>
    </row>
    <row r="47" spans="1:27" ht="60" x14ac:dyDescent="0.25">
      <c r="A47" s="607">
        <v>46</v>
      </c>
      <c r="B47" s="607">
        <v>10</v>
      </c>
      <c r="C47" s="607" t="s">
        <v>68</v>
      </c>
      <c r="D47" s="607" t="s">
        <v>33</v>
      </c>
      <c r="E47" s="607" t="s">
        <v>1281</v>
      </c>
      <c r="F47" s="607" t="s">
        <v>235</v>
      </c>
      <c r="G47" s="607">
        <v>860509265</v>
      </c>
      <c r="H47" s="607">
        <v>1</v>
      </c>
      <c r="I47" s="607" t="s">
        <v>739</v>
      </c>
      <c r="J47" s="607">
        <v>6468400</v>
      </c>
      <c r="K47" s="609">
        <v>415000</v>
      </c>
      <c r="L47" s="609">
        <v>0</v>
      </c>
      <c r="M47" s="612" t="s">
        <v>148</v>
      </c>
      <c r="N47" s="611"/>
      <c r="O47" s="610">
        <v>42632</v>
      </c>
      <c r="P47" s="613">
        <v>42636</v>
      </c>
      <c r="Q47" s="610">
        <v>43000</v>
      </c>
      <c r="R47" s="614" t="s">
        <v>22</v>
      </c>
      <c r="S47" s="611">
        <v>12516</v>
      </c>
      <c r="T47" s="610">
        <v>42620</v>
      </c>
      <c r="U47" s="611" t="s">
        <v>1282</v>
      </c>
      <c r="V47" s="607" t="s">
        <v>659</v>
      </c>
      <c r="W47" s="611">
        <v>70816</v>
      </c>
      <c r="X47" s="610">
        <v>42633</v>
      </c>
      <c r="Y47" s="610">
        <v>42639</v>
      </c>
      <c r="Z47" s="607" t="s">
        <v>233</v>
      </c>
    </row>
    <row r="48" spans="1:27" ht="180" x14ac:dyDescent="0.25">
      <c r="A48" s="607">
        <v>47</v>
      </c>
      <c r="B48" s="607">
        <v>11</v>
      </c>
      <c r="C48" s="607" t="s">
        <v>68</v>
      </c>
      <c r="D48" s="607" t="s">
        <v>1283</v>
      </c>
      <c r="E48" s="607" t="s">
        <v>1284</v>
      </c>
      <c r="F48" s="607" t="s">
        <v>1285</v>
      </c>
      <c r="G48" s="607">
        <v>830032486</v>
      </c>
      <c r="H48" s="607">
        <v>4</v>
      </c>
      <c r="I48" s="607" t="s">
        <v>1286</v>
      </c>
      <c r="J48" s="607" t="s">
        <v>1287</v>
      </c>
      <c r="K48" s="609">
        <v>174355859</v>
      </c>
      <c r="L48" s="609">
        <v>0</v>
      </c>
      <c r="M48" s="612">
        <v>42735</v>
      </c>
      <c r="N48" s="611"/>
      <c r="O48" s="610">
        <v>42632</v>
      </c>
      <c r="P48" s="613">
        <v>42640</v>
      </c>
      <c r="Q48" s="612">
        <v>42735</v>
      </c>
      <c r="R48" s="607" t="s">
        <v>1288</v>
      </c>
      <c r="S48" s="611">
        <v>11516</v>
      </c>
      <c r="T48" s="610">
        <v>42578</v>
      </c>
      <c r="U48" s="611" t="s">
        <v>1143</v>
      </c>
      <c r="V48" s="607" t="s">
        <v>1237</v>
      </c>
      <c r="W48" s="611">
        <v>75916</v>
      </c>
      <c r="X48" s="610">
        <v>42639</v>
      </c>
      <c r="Y48" s="610">
        <v>42639</v>
      </c>
      <c r="Z48" s="607" t="s">
        <v>213</v>
      </c>
    </row>
    <row r="49" spans="1:26" ht="75" x14ac:dyDescent="0.25">
      <c r="A49" s="607">
        <v>48</v>
      </c>
      <c r="B49" s="607">
        <v>3</v>
      </c>
      <c r="C49" s="607" t="s">
        <v>189</v>
      </c>
      <c r="D49" s="607" t="s">
        <v>545</v>
      </c>
      <c r="E49" s="607" t="s">
        <v>1289</v>
      </c>
      <c r="F49" s="607" t="s">
        <v>1148</v>
      </c>
      <c r="G49" s="607">
        <v>860002400</v>
      </c>
      <c r="H49" s="607">
        <v>2</v>
      </c>
      <c r="I49" s="607" t="s">
        <v>1149</v>
      </c>
      <c r="J49" s="607" t="s">
        <v>1150</v>
      </c>
      <c r="K49" s="609">
        <v>1670004</v>
      </c>
      <c r="L49" s="609">
        <v>0</v>
      </c>
      <c r="M49" s="612" t="s">
        <v>1290</v>
      </c>
      <c r="N49" s="611"/>
      <c r="O49" s="610">
        <v>42642</v>
      </c>
      <c r="P49" s="610">
        <v>42642</v>
      </c>
      <c r="Q49" s="612">
        <v>42884</v>
      </c>
      <c r="R49" s="607" t="s">
        <v>22</v>
      </c>
      <c r="S49" s="611">
        <v>12916</v>
      </c>
      <c r="T49" s="610">
        <v>42642</v>
      </c>
      <c r="U49" s="611" t="s">
        <v>607</v>
      </c>
      <c r="V49" s="607" t="s">
        <v>608</v>
      </c>
      <c r="W49" s="611">
        <v>77716</v>
      </c>
      <c r="X49" s="610">
        <v>42642</v>
      </c>
      <c r="Y49" s="610">
        <v>42642</v>
      </c>
      <c r="Z49" s="607" t="s">
        <v>1139</v>
      </c>
    </row>
    <row r="50" spans="1:26" ht="60" x14ac:dyDescent="0.25">
      <c r="A50" s="555">
        <v>49</v>
      </c>
      <c r="B50" s="555">
        <v>23</v>
      </c>
      <c r="C50" s="555" t="s">
        <v>203</v>
      </c>
      <c r="D50" s="555" t="s">
        <v>18</v>
      </c>
      <c r="E50" s="555" t="s">
        <v>1291</v>
      </c>
      <c r="F50" s="555" t="s">
        <v>1292</v>
      </c>
      <c r="G50" s="555">
        <v>800251984</v>
      </c>
      <c r="H50" s="555">
        <v>0</v>
      </c>
      <c r="I50" s="555" t="s">
        <v>1293</v>
      </c>
      <c r="J50" s="555">
        <v>6356844</v>
      </c>
      <c r="K50" s="556">
        <v>8120000</v>
      </c>
      <c r="L50" s="556">
        <v>0</v>
      </c>
      <c r="M50" s="557" t="s">
        <v>122</v>
      </c>
      <c r="N50" s="571"/>
      <c r="O50" s="572">
        <v>42649</v>
      </c>
      <c r="P50" s="636"/>
      <c r="Q50" s="571"/>
      <c r="R50" s="555" t="s">
        <v>22</v>
      </c>
      <c r="S50" s="571">
        <v>12616</v>
      </c>
      <c r="T50" s="572">
        <v>42641</v>
      </c>
      <c r="U50" s="571" t="s">
        <v>710</v>
      </c>
      <c r="V50" s="555" t="s">
        <v>1294</v>
      </c>
      <c r="W50" s="571">
        <v>78016</v>
      </c>
      <c r="X50" s="572">
        <v>42654</v>
      </c>
      <c r="Y50" s="572">
        <v>42667</v>
      </c>
      <c r="Z50" s="555" t="s">
        <v>1157</v>
      </c>
    </row>
    <row r="51" spans="1:26" ht="195" x14ac:dyDescent="0.25">
      <c r="A51" s="555">
        <v>50</v>
      </c>
      <c r="B51" s="555">
        <v>2</v>
      </c>
      <c r="C51" s="555" t="s">
        <v>1277</v>
      </c>
      <c r="D51" s="555" t="s">
        <v>33</v>
      </c>
      <c r="E51" s="555" t="s">
        <v>455</v>
      </c>
      <c r="F51" s="555" t="s">
        <v>127</v>
      </c>
      <c r="G51" s="555">
        <v>900062917</v>
      </c>
      <c r="H51" s="555">
        <v>9</v>
      </c>
      <c r="I51" s="555" t="s">
        <v>841</v>
      </c>
      <c r="J51" s="555">
        <v>4722000</v>
      </c>
      <c r="K51" s="556">
        <v>69570290</v>
      </c>
      <c r="L51" s="556">
        <v>0</v>
      </c>
      <c r="M51" s="557">
        <v>43281</v>
      </c>
      <c r="N51" s="571"/>
      <c r="O51" s="572">
        <v>42667</v>
      </c>
      <c r="P51" s="572">
        <v>42675</v>
      </c>
      <c r="Q51" s="572">
        <v>43434</v>
      </c>
      <c r="R51" s="555" t="s">
        <v>1295</v>
      </c>
      <c r="S51" s="571">
        <v>9816</v>
      </c>
      <c r="T51" s="572">
        <v>42517</v>
      </c>
      <c r="U51" s="571" t="s">
        <v>844</v>
      </c>
      <c r="V51" s="555" t="s">
        <v>845</v>
      </c>
      <c r="W51" s="571">
        <v>83816</v>
      </c>
      <c r="X51" s="572">
        <v>42668</v>
      </c>
      <c r="Y51" s="572">
        <v>42698</v>
      </c>
      <c r="Z51" s="555" t="s">
        <v>1139</v>
      </c>
    </row>
    <row r="52" spans="1:26" ht="105" x14ac:dyDescent="0.25">
      <c r="A52" s="555">
        <v>51</v>
      </c>
      <c r="B52" s="555">
        <v>3</v>
      </c>
      <c r="C52" s="555" t="s">
        <v>1277</v>
      </c>
      <c r="D52" s="555" t="s">
        <v>33</v>
      </c>
      <c r="E52" s="555" t="s">
        <v>810</v>
      </c>
      <c r="F52" s="555" t="s">
        <v>199</v>
      </c>
      <c r="G52" s="555">
        <v>900475780</v>
      </c>
      <c r="H52" s="555">
        <v>1</v>
      </c>
      <c r="I52" s="555" t="s">
        <v>811</v>
      </c>
      <c r="J52" s="555">
        <v>4269800</v>
      </c>
      <c r="K52" s="556">
        <v>172133765</v>
      </c>
      <c r="L52" s="556">
        <v>0</v>
      </c>
      <c r="M52" s="557">
        <v>43281</v>
      </c>
      <c r="N52" s="571"/>
      <c r="O52" s="572">
        <v>42674</v>
      </c>
      <c r="P52" s="572">
        <v>42675</v>
      </c>
      <c r="Q52" s="572">
        <v>43281</v>
      </c>
      <c r="R52" s="555" t="s">
        <v>22</v>
      </c>
      <c r="S52" s="571">
        <v>9916</v>
      </c>
      <c r="T52" s="572">
        <v>42517</v>
      </c>
      <c r="U52" s="571" t="s">
        <v>901</v>
      </c>
      <c r="V52" s="555" t="s">
        <v>1089</v>
      </c>
      <c r="W52" s="571">
        <v>84116</v>
      </c>
      <c r="X52" s="572">
        <v>42674</v>
      </c>
      <c r="Y52" s="572">
        <v>42698</v>
      </c>
      <c r="Z52" s="555" t="s">
        <v>1139</v>
      </c>
    </row>
    <row r="53" spans="1:26" ht="150" x14ac:dyDescent="0.25">
      <c r="A53" s="534">
        <v>52</v>
      </c>
      <c r="B53" s="534">
        <v>24</v>
      </c>
      <c r="C53" s="534" t="s">
        <v>203</v>
      </c>
      <c r="D53" s="534" t="s">
        <v>348</v>
      </c>
      <c r="E53" s="534" t="s">
        <v>1296</v>
      </c>
      <c r="F53" s="534" t="s">
        <v>1297</v>
      </c>
      <c r="G53" s="534">
        <v>800220028</v>
      </c>
      <c r="H53" s="534">
        <v>1</v>
      </c>
      <c r="I53" s="534" t="s">
        <v>1125</v>
      </c>
      <c r="J53" s="534">
        <v>2188266</v>
      </c>
      <c r="K53" s="547">
        <v>291039360</v>
      </c>
      <c r="L53" s="547">
        <v>0</v>
      </c>
      <c r="M53" s="536">
        <v>42735</v>
      </c>
      <c r="N53" s="535"/>
      <c r="O53" s="548">
        <v>42704</v>
      </c>
      <c r="P53" s="636"/>
      <c r="Q53" s="548">
        <v>42735</v>
      </c>
      <c r="R53" s="534" t="s">
        <v>1298</v>
      </c>
      <c r="S53" s="535">
        <v>13016</v>
      </c>
      <c r="T53" s="548">
        <v>42649</v>
      </c>
      <c r="U53" s="535" t="s">
        <v>823</v>
      </c>
      <c r="V53" s="534" t="s">
        <v>824</v>
      </c>
      <c r="W53" s="535">
        <v>91116</v>
      </c>
      <c r="X53" s="548">
        <v>42711</v>
      </c>
      <c r="Y53" s="548">
        <v>42730</v>
      </c>
      <c r="Z53" s="534" t="s">
        <v>213</v>
      </c>
    </row>
    <row r="54" spans="1:26" ht="75" x14ac:dyDescent="0.25">
      <c r="A54" s="631">
        <v>53</v>
      </c>
      <c r="B54" s="631">
        <v>12</v>
      </c>
      <c r="C54" s="631" t="s">
        <v>68</v>
      </c>
      <c r="D54" s="631" t="s">
        <v>1022</v>
      </c>
      <c r="E54" s="631" t="s">
        <v>1299</v>
      </c>
      <c r="F54" s="631" t="s">
        <v>893</v>
      </c>
      <c r="G54" s="631">
        <v>890900943</v>
      </c>
      <c r="H54" s="631">
        <v>1</v>
      </c>
      <c r="I54" s="631" t="s">
        <v>894</v>
      </c>
      <c r="J54" s="631">
        <v>3188200666</v>
      </c>
      <c r="K54" s="632">
        <v>1599200</v>
      </c>
      <c r="L54" s="632">
        <v>0</v>
      </c>
      <c r="M54" s="633">
        <v>42735</v>
      </c>
      <c r="N54" s="634"/>
      <c r="O54" s="635">
        <v>42706</v>
      </c>
      <c r="P54" s="635">
        <v>42706</v>
      </c>
      <c r="Q54" s="635">
        <v>42735</v>
      </c>
      <c r="R54" s="634" t="s">
        <v>22</v>
      </c>
      <c r="S54" s="634">
        <v>14216</v>
      </c>
      <c r="T54" s="635">
        <v>42705</v>
      </c>
      <c r="U54" s="634" t="s">
        <v>1300</v>
      </c>
      <c r="V54" s="631" t="s">
        <v>1301</v>
      </c>
      <c r="W54" s="634">
        <v>91016</v>
      </c>
      <c r="X54" s="635">
        <v>42706</v>
      </c>
      <c r="Y54" s="635">
        <v>42706</v>
      </c>
      <c r="Z54" s="631" t="s">
        <v>1139</v>
      </c>
    </row>
    <row r="55" spans="1:26" ht="75" x14ac:dyDescent="0.25">
      <c r="A55" s="631">
        <v>54</v>
      </c>
      <c r="B55" s="631">
        <v>13</v>
      </c>
      <c r="C55" s="631" t="s">
        <v>68</v>
      </c>
      <c r="D55" s="631" t="s">
        <v>545</v>
      </c>
      <c r="E55" s="631" t="s">
        <v>1133</v>
      </c>
      <c r="F55" s="631" t="s">
        <v>1134</v>
      </c>
      <c r="G55" s="631">
        <v>800103052</v>
      </c>
      <c r="H55" s="631">
        <v>8</v>
      </c>
      <c r="I55" s="631" t="s">
        <v>867</v>
      </c>
      <c r="J55" s="631">
        <v>6517950</v>
      </c>
      <c r="K55" s="632">
        <v>35304049</v>
      </c>
      <c r="L55" s="632">
        <v>0</v>
      </c>
      <c r="M55" s="635">
        <v>42735</v>
      </c>
      <c r="N55" s="634"/>
      <c r="O55" s="635">
        <v>42711</v>
      </c>
      <c r="P55" s="635">
        <v>42719</v>
      </c>
      <c r="Q55" s="635">
        <v>42735</v>
      </c>
      <c r="R55" s="634" t="s">
        <v>22</v>
      </c>
      <c r="S55" s="634">
        <v>14016</v>
      </c>
      <c r="T55" s="635">
        <v>42698</v>
      </c>
      <c r="U55" s="634" t="s">
        <v>823</v>
      </c>
      <c r="V55" s="631" t="s">
        <v>824</v>
      </c>
      <c r="W55" s="634">
        <v>91516</v>
      </c>
      <c r="X55" s="635">
        <v>42713</v>
      </c>
      <c r="Y55" s="635">
        <v>42711</v>
      </c>
      <c r="Z55" s="631" t="s">
        <v>213</v>
      </c>
    </row>
    <row r="56" spans="1:26" ht="150" x14ac:dyDescent="0.25">
      <c r="A56" s="631">
        <v>55</v>
      </c>
      <c r="B56" s="631">
        <v>25</v>
      </c>
      <c r="C56" s="631" t="s">
        <v>203</v>
      </c>
      <c r="D56" s="631" t="s">
        <v>33</v>
      </c>
      <c r="E56" s="631" t="s">
        <v>1302</v>
      </c>
      <c r="F56" s="631" t="s">
        <v>406</v>
      </c>
      <c r="G56" s="631">
        <v>900407941</v>
      </c>
      <c r="H56" s="631">
        <v>9</v>
      </c>
      <c r="I56" s="631" t="s">
        <v>1303</v>
      </c>
      <c r="J56" s="634">
        <v>4725933</v>
      </c>
      <c r="K56" s="632">
        <v>50000000</v>
      </c>
      <c r="L56" s="632">
        <v>0</v>
      </c>
      <c r="M56" s="635">
        <v>42735</v>
      </c>
      <c r="N56" s="634"/>
      <c r="O56" s="635">
        <v>42716</v>
      </c>
      <c r="P56" s="635">
        <v>42717</v>
      </c>
      <c r="Q56" s="635">
        <v>42735</v>
      </c>
      <c r="R56" s="631" t="s">
        <v>1304</v>
      </c>
      <c r="S56" s="634">
        <v>14416</v>
      </c>
      <c r="T56" s="635">
        <v>42710</v>
      </c>
      <c r="U56" s="634" t="s">
        <v>730</v>
      </c>
      <c r="V56" s="631" t="s">
        <v>731</v>
      </c>
      <c r="W56" s="634">
        <v>91816</v>
      </c>
      <c r="X56" s="635">
        <v>42716</v>
      </c>
      <c r="Y56" s="635">
        <v>42731</v>
      </c>
      <c r="Z56" s="631" t="s">
        <v>233</v>
      </c>
    </row>
    <row r="57" spans="1:26" ht="75" x14ac:dyDescent="0.25">
      <c r="A57" s="631">
        <v>56</v>
      </c>
      <c r="B57" s="631">
        <v>14</v>
      </c>
      <c r="C57" s="631" t="s">
        <v>68</v>
      </c>
      <c r="D57" s="631" t="s">
        <v>545</v>
      </c>
      <c r="E57" s="631" t="s">
        <v>1200</v>
      </c>
      <c r="F57" s="631" t="s">
        <v>1305</v>
      </c>
      <c r="G57" s="631">
        <v>830113914</v>
      </c>
      <c r="H57" s="631">
        <v>3</v>
      </c>
      <c r="I57" s="631" t="s">
        <v>1306</v>
      </c>
      <c r="J57" s="634">
        <v>7464600</v>
      </c>
      <c r="K57" s="632">
        <v>1750407</v>
      </c>
      <c r="L57" s="632">
        <v>0</v>
      </c>
      <c r="M57" s="635">
        <v>42735</v>
      </c>
      <c r="N57" s="634"/>
      <c r="O57" s="635">
        <v>42717</v>
      </c>
      <c r="P57" s="636"/>
      <c r="Q57" s="635">
        <v>42735</v>
      </c>
      <c r="R57" s="634" t="s">
        <v>22</v>
      </c>
      <c r="S57" s="634">
        <v>14716</v>
      </c>
      <c r="T57" s="635">
        <v>42713</v>
      </c>
      <c r="U57" s="634" t="s">
        <v>625</v>
      </c>
      <c r="V57" s="631" t="s">
        <v>1203</v>
      </c>
      <c r="W57" s="634">
        <v>91916</v>
      </c>
      <c r="X57" s="635">
        <v>42717</v>
      </c>
      <c r="Y57" s="635">
        <v>42717</v>
      </c>
      <c r="Z57" s="631" t="s">
        <v>1139</v>
      </c>
    </row>
    <row r="58" spans="1:26" ht="150" x14ac:dyDescent="0.25">
      <c r="A58" s="631">
        <v>57</v>
      </c>
      <c r="B58" s="631">
        <v>26</v>
      </c>
      <c r="C58" s="631" t="s">
        <v>203</v>
      </c>
      <c r="D58" s="631" t="s">
        <v>33</v>
      </c>
      <c r="E58" s="631" t="s">
        <v>1307</v>
      </c>
      <c r="F58" s="631" t="s">
        <v>772</v>
      </c>
      <c r="G58" s="631">
        <v>804002893</v>
      </c>
      <c r="H58" s="631">
        <v>6</v>
      </c>
      <c r="I58" s="631" t="s">
        <v>773</v>
      </c>
      <c r="J58" s="634">
        <v>6521020</v>
      </c>
      <c r="K58" s="632">
        <v>13438072</v>
      </c>
      <c r="L58" s="632">
        <v>0</v>
      </c>
      <c r="M58" s="635">
        <v>42735</v>
      </c>
      <c r="N58" s="634"/>
      <c r="O58" s="635">
        <v>42718</v>
      </c>
      <c r="P58" s="636"/>
      <c r="Q58" s="635">
        <v>42735</v>
      </c>
      <c r="R58" s="631" t="s">
        <v>1308</v>
      </c>
      <c r="S58" s="634">
        <v>13916</v>
      </c>
      <c r="T58" s="635">
        <v>42698</v>
      </c>
      <c r="U58" s="634" t="s">
        <v>823</v>
      </c>
      <c r="V58" s="631" t="s">
        <v>824</v>
      </c>
      <c r="W58" s="634">
        <v>92416</v>
      </c>
      <c r="X58" s="635">
        <v>42719</v>
      </c>
      <c r="Y58" s="635">
        <v>42730</v>
      </c>
      <c r="Z58" s="631" t="s">
        <v>213</v>
      </c>
    </row>
    <row r="59" spans="1:26" ht="150" x14ac:dyDescent="0.25">
      <c r="A59" s="631">
        <v>58</v>
      </c>
      <c r="B59" s="631">
        <v>27</v>
      </c>
      <c r="C59" s="631" t="s">
        <v>203</v>
      </c>
      <c r="D59" s="631" t="s">
        <v>33</v>
      </c>
      <c r="E59" s="631" t="s">
        <v>1309</v>
      </c>
      <c r="F59" s="631" t="s">
        <v>1234</v>
      </c>
      <c r="G59" s="631">
        <v>900238438</v>
      </c>
      <c r="H59" s="631">
        <v>1</v>
      </c>
      <c r="I59" s="631" t="s">
        <v>1310</v>
      </c>
      <c r="J59" s="634">
        <v>7465639</v>
      </c>
      <c r="K59" s="632">
        <v>79523768</v>
      </c>
      <c r="L59" s="632">
        <v>0</v>
      </c>
      <c r="M59" s="635">
        <v>42735</v>
      </c>
      <c r="N59" s="634"/>
      <c r="O59" s="635">
        <v>42717</v>
      </c>
      <c r="P59" s="635">
        <v>42723</v>
      </c>
      <c r="Q59" s="635">
        <v>42735</v>
      </c>
      <c r="R59" s="631" t="s">
        <v>1311</v>
      </c>
      <c r="S59" s="634">
        <v>14116</v>
      </c>
      <c r="T59" s="635">
        <v>42698</v>
      </c>
      <c r="U59" s="634" t="s">
        <v>823</v>
      </c>
      <c r="V59" s="631" t="s">
        <v>824</v>
      </c>
      <c r="W59" s="634">
        <v>92816</v>
      </c>
      <c r="X59" s="635">
        <v>42720</v>
      </c>
      <c r="Y59" s="635">
        <v>42730</v>
      </c>
      <c r="Z59" s="631" t="s">
        <v>213</v>
      </c>
    </row>
    <row r="60" spans="1:26" ht="135" x14ac:dyDescent="0.25">
      <c r="A60" s="631">
        <v>59</v>
      </c>
      <c r="B60" s="631">
        <v>15</v>
      </c>
      <c r="C60" s="631" t="s">
        <v>68</v>
      </c>
      <c r="D60" s="631" t="s">
        <v>1283</v>
      </c>
      <c r="E60" s="631" t="s">
        <v>1312</v>
      </c>
      <c r="F60" s="631" t="s">
        <v>1270</v>
      </c>
      <c r="G60" s="631">
        <v>800143512</v>
      </c>
      <c r="H60" s="631">
        <v>5</v>
      </c>
      <c r="I60" s="631" t="s">
        <v>1271</v>
      </c>
      <c r="J60" s="634">
        <v>6851520</v>
      </c>
      <c r="K60" s="632">
        <v>114935200</v>
      </c>
      <c r="L60" s="632">
        <v>0</v>
      </c>
      <c r="M60" s="635">
        <v>42735</v>
      </c>
      <c r="N60" s="634"/>
      <c r="O60" s="635">
        <v>42719</v>
      </c>
      <c r="P60" s="635">
        <v>42725</v>
      </c>
      <c r="Q60" s="635">
        <v>42735</v>
      </c>
      <c r="R60" s="631" t="s">
        <v>1313</v>
      </c>
      <c r="S60" s="634">
        <v>13116</v>
      </c>
      <c r="T60" s="635">
        <v>42649</v>
      </c>
      <c r="U60" s="634" t="s">
        <v>823</v>
      </c>
      <c r="V60" s="631" t="s">
        <v>824</v>
      </c>
      <c r="W60" s="634">
        <v>93116</v>
      </c>
      <c r="X60" s="635">
        <v>42723</v>
      </c>
      <c r="Y60" s="635">
        <v>42730</v>
      </c>
      <c r="Z60" s="631" t="s">
        <v>213</v>
      </c>
    </row>
    <row r="61" spans="1:26" ht="150" x14ac:dyDescent="0.25">
      <c r="A61" s="631">
        <v>60</v>
      </c>
      <c r="B61" s="637">
        <v>28</v>
      </c>
      <c r="C61" s="631" t="s">
        <v>203</v>
      </c>
      <c r="D61" s="631" t="s">
        <v>33</v>
      </c>
      <c r="E61" s="631" t="s">
        <v>1314</v>
      </c>
      <c r="F61" s="631" t="s">
        <v>1315</v>
      </c>
      <c r="G61" s="631">
        <v>830067096</v>
      </c>
      <c r="H61" s="631">
        <v>6</v>
      </c>
      <c r="I61" s="631" t="s">
        <v>1316</v>
      </c>
      <c r="J61" s="634">
        <v>5303730</v>
      </c>
      <c r="K61" s="632">
        <v>3000000</v>
      </c>
      <c r="L61" s="632">
        <v>0</v>
      </c>
      <c r="M61" s="635">
        <v>42735</v>
      </c>
      <c r="N61" s="634"/>
      <c r="O61" s="635">
        <v>42724</v>
      </c>
      <c r="P61" s="635">
        <v>42726</v>
      </c>
      <c r="Q61" s="635">
        <v>42735</v>
      </c>
      <c r="R61" s="631" t="s">
        <v>1317</v>
      </c>
      <c r="S61" s="634">
        <v>15116</v>
      </c>
      <c r="T61" s="635">
        <v>42717</v>
      </c>
      <c r="U61" s="634" t="s">
        <v>730</v>
      </c>
      <c r="V61" s="631" t="s">
        <v>731</v>
      </c>
      <c r="W61" s="634">
        <v>98716</v>
      </c>
      <c r="X61" s="635">
        <v>42725</v>
      </c>
      <c r="Y61" s="635">
        <v>42731</v>
      </c>
      <c r="Z61" s="631" t="s">
        <v>233</v>
      </c>
    </row>
    <row r="62" spans="1:26" ht="150" x14ac:dyDescent="0.25">
      <c r="A62" s="631">
        <v>61</v>
      </c>
      <c r="B62" s="637">
        <v>29</v>
      </c>
      <c r="C62" s="631" t="s">
        <v>203</v>
      </c>
      <c r="D62" s="631" t="s">
        <v>579</v>
      </c>
      <c r="E62" s="631" t="s">
        <v>1318</v>
      </c>
      <c r="F62" s="631" t="s">
        <v>257</v>
      </c>
      <c r="G62" s="631">
        <v>800058607</v>
      </c>
      <c r="H62" s="631">
        <v>2</v>
      </c>
      <c r="I62" s="631" t="s">
        <v>1132</v>
      </c>
      <c r="J62" s="634">
        <v>5462727</v>
      </c>
      <c r="K62" s="632">
        <v>125828498</v>
      </c>
      <c r="L62" s="632">
        <v>0</v>
      </c>
      <c r="M62" s="635">
        <v>42735</v>
      </c>
      <c r="N62" s="634"/>
      <c r="O62" s="635">
        <v>42726</v>
      </c>
      <c r="P62" s="635">
        <v>42731</v>
      </c>
      <c r="Q62" s="635">
        <v>42735</v>
      </c>
      <c r="R62" s="631" t="s">
        <v>1319</v>
      </c>
      <c r="S62" s="634">
        <v>12116</v>
      </c>
      <c r="T62" s="635">
        <v>42594</v>
      </c>
      <c r="U62" s="634" t="s">
        <v>1224</v>
      </c>
      <c r="V62" s="631" t="s">
        <v>1225</v>
      </c>
      <c r="W62" s="634">
        <v>99116</v>
      </c>
      <c r="X62" s="635">
        <v>42730</v>
      </c>
      <c r="Y62" s="635">
        <v>42731</v>
      </c>
      <c r="Z62" s="631" t="s">
        <v>213</v>
      </c>
    </row>
    <row r="63" spans="1:26" ht="195" x14ac:dyDescent="0.25">
      <c r="A63" s="631">
        <v>62</v>
      </c>
      <c r="B63" s="631">
        <v>16</v>
      </c>
      <c r="C63" s="631" t="s">
        <v>68</v>
      </c>
      <c r="D63" s="631" t="s">
        <v>545</v>
      </c>
      <c r="E63" s="631" t="s">
        <v>1320</v>
      </c>
      <c r="F63" s="631" t="s">
        <v>1321</v>
      </c>
      <c r="G63" s="631">
        <v>900871968</v>
      </c>
      <c r="H63" s="631">
        <v>5</v>
      </c>
      <c r="I63" s="631" t="s">
        <v>1322</v>
      </c>
      <c r="J63" s="634">
        <v>2912000</v>
      </c>
      <c r="K63" s="632">
        <v>267389532</v>
      </c>
      <c r="L63" s="632">
        <v>0</v>
      </c>
      <c r="M63" s="635">
        <v>42735</v>
      </c>
      <c r="N63" s="634"/>
      <c r="O63" s="635">
        <v>42730</v>
      </c>
      <c r="P63" s="635">
        <v>42731</v>
      </c>
      <c r="Q63" s="635">
        <v>42735</v>
      </c>
      <c r="R63" s="631" t="s">
        <v>22</v>
      </c>
      <c r="S63" s="634" t="s">
        <v>1323</v>
      </c>
      <c r="T63" s="635">
        <v>42727</v>
      </c>
      <c r="U63" s="634" t="s">
        <v>1324</v>
      </c>
      <c r="V63" s="631" t="s">
        <v>1325</v>
      </c>
      <c r="W63" s="634" t="s">
        <v>1326</v>
      </c>
      <c r="X63" s="635">
        <v>42731</v>
      </c>
      <c r="Y63" s="635">
        <v>42730</v>
      </c>
      <c r="Z63" s="631" t="s">
        <v>213</v>
      </c>
    </row>
    <row r="64" spans="1:26" ht="180" x14ac:dyDescent="0.25">
      <c r="A64" s="631">
        <v>63</v>
      </c>
      <c r="B64" s="631">
        <v>17</v>
      </c>
      <c r="C64" s="631" t="s">
        <v>68</v>
      </c>
      <c r="D64" s="631" t="s">
        <v>33</v>
      </c>
      <c r="E64" s="631" t="s">
        <v>1327</v>
      </c>
      <c r="F64" s="638" t="s">
        <v>1120</v>
      </c>
      <c r="G64" s="631">
        <v>800177588</v>
      </c>
      <c r="H64" s="631">
        <v>0</v>
      </c>
      <c r="I64" s="631" t="s">
        <v>1121</v>
      </c>
      <c r="J64" s="634">
        <v>6358585</v>
      </c>
      <c r="K64" s="639">
        <v>1059893886</v>
      </c>
      <c r="L64" s="639">
        <v>0</v>
      </c>
      <c r="M64" s="635">
        <v>42735</v>
      </c>
      <c r="N64" s="634"/>
      <c r="O64" s="635">
        <v>42732</v>
      </c>
      <c r="P64" s="635">
        <v>11686</v>
      </c>
      <c r="Q64" s="635">
        <v>42735</v>
      </c>
      <c r="R64" s="631" t="s">
        <v>1328</v>
      </c>
      <c r="S64" s="640">
        <v>15916</v>
      </c>
      <c r="T64" s="635">
        <v>42731</v>
      </c>
      <c r="U64" s="640" t="s">
        <v>1143</v>
      </c>
      <c r="V64" s="631" t="s">
        <v>1329</v>
      </c>
      <c r="W64" s="634">
        <v>99516</v>
      </c>
      <c r="X64" s="635">
        <v>42732</v>
      </c>
      <c r="Y64" s="635">
        <v>42733</v>
      </c>
      <c r="Z64" s="631" t="s">
        <v>213</v>
      </c>
    </row>
    <row r="65" spans="6:25" x14ac:dyDescent="0.25">
      <c r="F65" s="642"/>
      <c r="K65" s="499">
        <f>SUM(K2:K64)</f>
        <v>4079760113</v>
      </c>
      <c r="L65" s="499">
        <f>SUM(L2:L64)</f>
        <v>79169477</v>
      </c>
      <c r="Y65" s="641"/>
    </row>
    <row r="66" spans="6:25" x14ac:dyDescent="0.25">
      <c r="K66" s="499"/>
      <c r="L66" s="499">
        <f>+L65+K65</f>
        <v>4158929590</v>
      </c>
    </row>
    <row r="67" spans="6:25" x14ac:dyDescent="0.25">
      <c r="K67" s="499"/>
      <c r="L67" s="499"/>
    </row>
    <row r="68" spans="6:25" x14ac:dyDescent="0.25">
      <c r="K68" s="499"/>
      <c r="L68" s="499"/>
    </row>
    <row r="69" spans="6:25" x14ac:dyDescent="0.25">
      <c r="K69" s="499"/>
      <c r="L69" s="499"/>
    </row>
    <row r="70" spans="6:25" x14ac:dyDescent="0.25">
      <c r="K70" s="499"/>
      <c r="L70" s="499"/>
    </row>
    <row r="71" spans="6:25" x14ac:dyDescent="0.25">
      <c r="K71" s="499"/>
      <c r="L71" s="499"/>
    </row>
    <row r="72" spans="6:25" x14ac:dyDescent="0.25">
      <c r="K72" s="499"/>
      <c r="L72" s="499"/>
    </row>
    <row r="73" spans="6:25" x14ac:dyDescent="0.25">
      <c r="K73" s="499"/>
      <c r="L73" s="499"/>
    </row>
    <row r="74" spans="6:25" x14ac:dyDescent="0.25">
      <c r="K74" s="499"/>
      <c r="L74" s="499"/>
    </row>
    <row r="75" spans="6:25" x14ac:dyDescent="0.25">
      <c r="K75" s="499"/>
      <c r="L75" s="499"/>
    </row>
    <row r="76" spans="6:25" x14ac:dyDescent="0.25">
      <c r="K76" s="499"/>
      <c r="L76" s="499"/>
    </row>
    <row r="77" spans="6:25" x14ac:dyDescent="0.25">
      <c r="K77" s="499"/>
      <c r="L77" s="499"/>
    </row>
    <row r="78" spans="6:25" x14ac:dyDescent="0.25">
      <c r="K78" s="499"/>
      <c r="L78" s="499"/>
    </row>
    <row r="79" spans="6:25" x14ac:dyDescent="0.25">
      <c r="K79" s="499"/>
      <c r="L79" s="499"/>
    </row>
    <row r="80" spans="6:25" x14ac:dyDescent="0.25">
      <c r="K80" s="499"/>
      <c r="L80" s="499"/>
    </row>
    <row r="81" spans="11:12" x14ac:dyDescent="0.25">
      <c r="K81" s="499"/>
      <c r="L81" s="499"/>
    </row>
    <row r="82" spans="11:12" x14ac:dyDescent="0.25">
      <c r="K82" s="499"/>
      <c r="L82" s="499"/>
    </row>
    <row r="83" spans="11:12" x14ac:dyDescent="0.25">
      <c r="K83" s="499"/>
      <c r="L83" s="499"/>
    </row>
    <row r="84" spans="11:12" x14ac:dyDescent="0.25">
      <c r="K84" s="499"/>
      <c r="L84" s="499"/>
    </row>
    <row r="85" spans="11:12" x14ac:dyDescent="0.25">
      <c r="K85" s="499"/>
      <c r="L85" s="499"/>
    </row>
    <row r="86" spans="11:12" x14ac:dyDescent="0.25">
      <c r="K86" s="499"/>
      <c r="L86" s="499"/>
    </row>
    <row r="87" spans="11:12" x14ac:dyDescent="0.25">
      <c r="K87" s="499"/>
      <c r="L87" s="499"/>
    </row>
    <row r="88" spans="11:12" x14ac:dyDescent="0.25">
      <c r="K88" s="499"/>
      <c r="L88" s="499"/>
    </row>
    <row r="89" spans="11:12" x14ac:dyDescent="0.25">
      <c r="K89" s="499"/>
      <c r="L89" s="499"/>
    </row>
    <row r="90" spans="11:12" x14ac:dyDescent="0.25">
      <c r="K90" s="499"/>
      <c r="L90" s="499"/>
    </row>
    <row r="91" spans="11:12" x14ac:dyDescent="0.25">
      <c r="K91" s="499"/>
      <c r="L91" s="499"/>
    </row>
    <row r="92" spans="11:12" x14ac:dyDescent="0.25">
      <c r="K92" s="499"/>
      <c r="L92" s="499"/>
    </row>
    <row r="93" spans="11:12" x14ac:dyDescent="0.25">
      <c r="K93" s="499"/>
      <c r="L93" s="499"/>
    </row>
    <row r="94" spans="11:12" x14ac:dyDescent="0.25">
      <c r="K94" s="499"/>
      <c r="L94" s="499"/>
    </row>
    <row r="95" spans="11:12" x14ac:dyDescent="0.25">
      <c r="K95" s="499"/>
      <c r="L95" s="499"/>
    </row>
    <row r="96" spans="11:12" x14ac:dyDescent="0.25">
      <c r="K96" s="499"/>
      <c r="L96" s="499"/>
    </row>
    <row r="97" spans="11:12" x14ac:dyDescent="0.25">
      <c r="K97" s="499"/>
      <c r="L97" s="499"/>
    </row>
    <row r="98" spans="11:12" x14ac:dyDescent="0.25">
      <c r="K98" s="499"/>
      <c r="L98" s="499"/>
    </row>
    <row r="99" spans="11:12" x14ac:dyDescent="0.25">
      <c r="K99" s="499"/>
      <c r="L99" s="499"/>
    </row>
    <row r="100" spans="11:12" x14ac:dyDescent="0.25">
      <c r="K100" s="499"/>
      <c r="L100" s="499"/>
    </row>
    <row r="101" spans="11:12" x14ac:dyDescent="0.25">
      <c r="K101" s="499"/>
      <c r="L101" s="499"/>
    </row>
    <row r="102" spans="11:12" x14ac:dyDescent="0.25">
      <c r="K102" s="499"/>
      <c r="L102" s="499"/>
    </row>
    <row r="103" spans="11:12" x14ac:dyDescent="0.25">
      <c r="K103" s="499"/>
      <c r="L103" s="499"/>
    </row>
    <row r="104" spans="11:12" x14ac:dyDescent="0.25">
      <c r="K104" s="499"/>
      <c r="L104" s="499"/>
    </row>
    <row r="105" spans="11:12" x14ac:dyDescent="0.25">
      <c r="K105" s="499"/>
      <c r="L105" s="499"/>
    </row>
    <row r="106" spans="11:12" x14ac:dyDescent="0.25">
      <c r="K106" s="499"/>
      <c r="L106" s="499"/>
    </row>
    <row r="107" spans="11:12" x14ac:dyDescent="0.25">
      <c r="K107" s="499"/>
      <c r="L107" s="499"/>
    </row>
    <row r="108" spans="11:12" x14ac:dyDescent="0.25">
      <c r="K108" s="499"/>
      <c r="L108" s="499"/>
    </row>
    <row r="109" spans="11:12" x14ac:dyDescent="0.25">
      <c r="K109" s="499"/>
      <c r="L109" s="499"/>
    </row>
    <row r="110" spans="11:12" x14ac:dyDescent="0.25">
      <c r="K110" s="499"/>
      <c r="L110" s="499"/>
    </row>
    <row r="111" spans="11:12" x14ac:dyDescent="0.25">
      <c r="K111" s="499"/>
      <c r="L111" s="499"/>
    </row>
    <row r="112" spans="11:12" x14ac:dyDescent="0.25">
      <c r="K112" s="499"/>
      <c r="L112" s="499"/>
    </row>
    <row r="113" spans="11:12" x14ac:dyDescent="0.25">
      <c r="K113" s="499"/>
      <c r="L113" s="499"/>
    </row>
    <row r="114" spans="11:12" x14ac:dyDescent="0.25">
      <c r="K114" s="499"/>
      <c r="L114" s="499"/>
    </row>
    <row r="115" spans="11:12" x14ac:dyDescent="0.25">
      <c r="K115" s="499"/>
      <c r="L115" s="499"/>
    </row>
    <row r="116" spans="11:12" x14ac:dyDescent="0.25">
      <c r="K116" s="499"/>
      <c r="L116" s="499"/>
    </row>
    <row r="117" spans="11:12" x14ac:dyDescent="0.25">
      <c r="K117" s="499"/>
      <c r="L117" s="499"/>
    </row>
    <row r="118" spans="11:12" x14ac:dyDescent="0.25">
      <c r="K118" s="499"/>
      <c r="L118" s="499"/>
    </row>
    <row r="119" spans="11:12" x14ac:dyDescent="0.25">
      <c r="K119" s="499"/>
      <c r="L119" s="499"/>
    </row>
    <row r="120" spans="11:12" x14ac:dyDescent="0.25">
      <c r="K120" s="499"/>
      <c r="L120" s="499"/>
    </row>
    <row r="121" spans="11:12" x14ac:dyDescent="0.25">
      <c r="K121" s="499"/>
      <c r="L121" s="499"/>
    </row>
    <row r="122" spans="11:12" x14ac:dyDescent="0.25">
      <c r="K122" s="499"/>
      <c r="L122" s="499"/>
    </row>
    <row r="123" spans="11:12" x14ac:dyDescent="0.25">
      <c r="K123" s="499"/>
      <c r="L123" s="499"/>
    </row>
    <row r="124" spans="11:12" x14ac:dyDescent="0.25">
      <c r="K124" s="499"/>
      <c r="L124" s="499"/>
    </row>
    <row r="125" spans="11:12" x14ac:dyDescent="0.25">
      <c r="K125" s="499"/>
      <c r="L125" s="499"/>
    </row>
    <row r="126" spans="11:12" x14ac:dyDescent="0.25">
      <c r="K126" s="499"/>
      <c r="L126" s="499"/>
    </row>
    <row r="127" spans="11:12" x14ac:dyDescent="0.25">
      <c r="K127" s="499"/>
      <c r="L127" s="499"/>
    </row>
    <row r="128" spans="11:12" x14ac:dyDescent="0.25">
      <c r="K128" s="499"/>
      <c r="L128" s="499"/>
    </row>
    <row r="129" spans="11:12" x14ac:dyDescent="0.25">
      <c r="K129" s="499"/>
      <c r="L129" s="499"/>
    </row>
    <row r="130" spans="11:12" x14ac:dyDescent="0.25">
      <c r="K130" s="499"/>
      <c r="L130" s="499"/>
    </row>
    <row r="131" spans="11:12" x14ac:dyDescent="0.25">
      <c r="K131" s="499"/>
      <c r="L131" s="499"/>
    </row>
    <row r="132" spans="11:12" x14ac:dyDescent="0.25">
      <c r="K132" s="499"/>
      <c r="L132" s="499"/>
    </row>
    <row r="133" spans="11:12" x14ac:dyDescent="0.25">
      <c r="K133" s="499"/>
      <c r="L133" s="499"/>
    </row>
    <row r="134" spans="11:12" x14ac:dyDescent="0.25">
      <c r="K134" s="499"/>
      <c r="L134" s="499"/>
    </row>
    <row r="135" spans="11:12" x14ac:dyDescent="0.25">
      <c r="K135" s="499"/>
      <c r="L135" s="499"/>
    </row>
    <row r="136" spans="11:12" x14ac:dyDescent="0.25">
      <c r="K136" s="499"/>
      <c r="L136" s="499"/>
    </row>
    <row r="137" spans="11:12" x14ac:dyDescent="0.25">
      <c r="K137" s="499"/>
      <c r="L137" s="499"/>
    </row>
    <row r="138" spans="11:12" x14ac:dyDescent="0.25">
      <c r="K138" s="499"/>
      <c r="L138" s="499"/>
    </row>
    <row r="139" spans="11:12" x14ac:dyDescent="0.25">
      <c r="K139" s="499"/>
      <c r="L139" s="499"/>
    </row>
    <row r="140" spans="11:12" x14ac:dyDescent="0.25">
      <c r="K140" s="499"/>
      <c r="L140" s="499"/>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H67" activePane="bottomRight" state="frozen"/>
      <selection pane="topRight" activeCell="G1" sqref="G1"/>
      <selection pane="bottomLeft" activeCell="A2" sqref="A2"/>
      <selection pane="bottomRight" activeCell="D65" sqref="D65"/>
    </sheetView>
  </sheetViews>
  <sheetFormatPr baseColWidth="10" defaultColWidth="11.42578125" defaultRowHeight="15" x14ac:dyDescent="0.25"/>
  <cols>
    <col min="1" max="3" width="11.42578125" style="644"/>
    <col min="4" max="4" width="16.140625" style="644" customWidth="1"/>
    <col min="5" max="5" width="51.140625" style="644" customWidth="1"/>
    <col min="6" max="6" width="14.7109375" style="644" customWidth="1"/>
    <col min="7" max="7" width="12.7109375" style="644" bestFit="1" customWidth="1"/>
    <col min="8" max="8" width="11.42578125" style="644"/>
    <col min="9" max="9" width="14" style="644" customWidth="1"/>
    <col min="10" max="10" width="13.140625" style="644" bestFit="1" customWidth="1"/>
    <col min="11" max="11" width="18.5703125" style="644" bestFit="1" customWidth="1"/>
    <col min="12" max="12" width="17.85546875" style="645" bestFit="1" customWidth="1"/>
    <col min="13" max="13" width="16.85546875" style="644" bestFit="1" customWidth="1"/>
    <col min="14" max="17" width="11.42578125" style="644"/>
    <col min="18" max="18" width="15.7109375" style="644" customWidth="1"/>
    <col min="19" max="27" width="11.42578125" style="644"/>
    <col min="28" max="28" width="12.28515625" style="644" bestFit="1" customWidth="1"/>
    <col min="29" max="16384" width="11.42578125" style="644"/>
  </cols>
  <sheetData>
    <row r="1" spans="1:26" ht="38.25" x14ac:dyDescent="0.25">
      <c r="A1" s="372" t="s">
        <v>1137</v>
      </c>
      <c r="B1" s="372" t="s">
        <v>0</v>
      </c>
      <c r="C1" s="373" t="s">
        <v>1</v>
      </c>
      <c r="D1" s="373" t="s">
        <v>2</v>
      </c>
      <c r="E1" s="373" t="s">
        <v>3</v>
      </c>
      <c r="F1" s="373" t="s">
        <v>4</v>
      </c>
      <c r="G1" s="374" t="s">
        <v>5</v>
      </c>
      <c r="H1" s="374" t="s">
        <v>521</v>
      </c>
      <c r="I1" s="374" t="s">
        <v>522</v>
      </c>
      <c r="J1" s="374" t="s">
        <v>523</v>
      </c>
      <c r="K1" s="375" t="s">
        <v>906</v>
      </c>
      <c r="L1" s="925" t="s">
        <v>907</v>
      </c>
      <c r="M1" s="373" t="s">
        <v>1138</v>
      </c>
      <c r="N1" s="373" t="s">
        <v>909</v>
      </c>
      <c r="O1" s="373" t="s">
        <v>8</v>
      </c>
      <c r="P1" s="373" t="s">
        <v>9</v>
      </c>
      <c r="Q1" s="373" t="s">
        <v>10</v>
      </c>
      <c r="R1" s="373" t="s">
        <v>11</v>
      </c>
      <c r="S1" s="373" t="s">
        <v>12</v>
      </c>
      <c r="T1" s="373" t="s">
        <v>13</v>
      </c>
      <c r="U1" s="373" t="s">
        <v>524</v>
      </c>
      <c r="V1" s="373" t="s">
        <v>525</v>
      </c>
      <c r="W1" s="373" t="s">
        <v>14</v>
      </c>
      <c r="X1" s="373" t="s">
        <v>15</v>
      </c>
      <c r="Y1" s="373" t="s">
        <v>16</v>
      </c>
      <c r="Z1" s="373" t="s">
        <v>197</v>
      </c>
    </row>
    <row r="2" spans="1:26" ht="128.25" x14ac:dyDescent="0.25">
      <c r="A2" s="386">
        <v>1</v>
      </c>
      <c r="B2" s="386">
        <v>1</v>
      </c>
      <c r="C2" s="384" t="s">
        <v>203</v>
      </c>
      <c r="D2" s="383" t="s">
        <v>18</v>
      </c>
      <c r="E2" s="385" t="s">
        <v>1142</v>
      </c>
      <c r="F2" s="383" t="s">
        <v>1047</v>
      </c>
      <c r="G2" s="386">
        <v>51654866</v>
      </c>
      <c r="H2" s="386"/>
      <c r="I2" s="489" t="s">
        <v>1330</v>
      </c>
      <c r="J2" s="392">
        <v>2579810</v>
      </c>
      <c r="K2" s="654">
        <v>66038769</v>
      </c>
      <c r="L2" s="654">
        <v>0</v>
      </c>
      <c r="M2" s="926">
        <v>43100</v>
      </c>
      <c r="N2" s="926"/>
      <c r="O2" s="926">
        <v>42747</v>
      </c>
      <c r="P2" s="926">
        <v>42747</v>
      </c>
      <c r="Q2" s="926">
        <v>43100</v>
      </c>
      <c r="R2" s="392" t="s">
        <v>22</v>
      </c>
      <c r="S2" s="392">
        <v>1817</v>
      </c>
      <c r="T2" s="926">
        <v>42746</v>
      </c>
      <c r="U2" s="392" t="s">
        <v>1331</v>
      </c>
      <c r="V2" s="392" t="s">
        <v>1329</v>
      </c>
      <c r="W2" s="392">
        <v>1017</v>
      </c>
      <c r="X2" s="926">
        <v>42747</v>
      </c>
      <c r="Y2" s="390">
        <v>42748</v>
      </c>
      <c r="Z2" s="392" t="s">
        <v>213</v>
      </c>
    </row>
    <row r="3" spans="1:26" ht="76.5" x14ac:dyDescent="0.25">
      <c r="A3" s="386">
        <f>1+A2</f>
        <v>2</v>
      </c>
      <c r="B3" s="386">
        <v>2</v>
      </c>
      <c r="C3" s="384" t="s">
        <v>203</v>
      </c>
      <c r="D3" s="383" t="s">
        <v>18</v>
      </c>
      <c r="E3" s="385" t="s">
        <v>531</v>
      </c>
      <c r="F3" s="383" t="s">
        <v>1332</v>
      </c>
      <c r="G3" s="386">
        <v>79708821</v>
      </c>
      <c r="H3" s="386"/>
      <c r="I3" s="489" t="s">
        <v>1333</v>
      </c>
      <c r="J3" s="392">
        <v>3202525326</v>
      </c>
      <c r="K3" s="654">
        <v>16695620</v>
      </c>
      <c r="L3" s="654">
        <v>0</v>
      </c>
      <c r="M3" s="926">
        <v>43100</v>
      </c>
      <c r="N3" s="926"/>
      <c r="O3" s="926">
        <v>42747</v>
      </c>
      <c r="P3" s="926">
        <v>42751</v>
      </c>
      <c r="Q3" s="926">
        <v>43100</v>
      </c>
      <c r="R3" s="392" t="s">
        <v>22</v>
      </c>
      <c r="S3" s="392">
        <v>1417</v>
      </c>
      <c r="T3" s="926">
        <v>42746</v>
      </c>
      <c r="U3" s="392" t="s">
        <v>529</v>
      </c>
      <c r="V3" s="392" t="s">
        <v>530</v>
      </c>
      <c r="W3" s="392">
        <v>1117</v>
      </c>
      <c r="X3" s="926">
        <v>42748</v>
      </c>
      <c r="Y3" s="390">
        <v>42751</v>
      </c>
      <c r="Z3" s="927" t="s">
        <v>1139</v>
      </c>
    </row>
    <row r="4" spans="1:26" ht="76.5" x14ac:dyDescent="0.25">
      <c r="A4" s="386">
        <f t="shared" ref="A4:A35" si="0">1+A3</f>
        <v>3</v>
      </c>
      <c r="B4" s="386">
        <v>3</v>
      </c>
      <c r="C4" s="384" t="s">
        <v>203</v>
      </c>
      <c r="D4" s="383" t="s">
        <v>18</v>
      </c>
      <c r="E4" s="385" t="s">
        <v>531</v>
      </c>
      <c r="F4" s="383" t="s">
        <v>1334</v>
      </c>
      <c r="G4" s="386">
        <v>1014284441</v>
      </c>
      <c r="H4" s="386"/>
      <c r="I4" s="489" t="s">
        <v>1335</v>
      </c>
      <c r="J4" s="392">
        <v>3022273916</v>
      </c>
      <c r="K4" s="654">
        <v>16695620</v>
      </c>
      <c r="L4" s="654">
        <v>0</v>
      </c>
      <c r="M4" s="926">
        <v>43100</v>
      </c>
      <c r="N4" s="926"/>
      <c r="O4" s="926">
        <v>42748</v>
      </c>
      <c r="P4" s="926">
        <v>42751</v>
      </c>
      <c r="Q4" s="926">
        <v>43100</v>
      </c>
      <c r="R4" s="392" t="s">
        <v>22</v>
      </c>
      <c r="S4" s="392">
        <v>1517</v>
      </c>
      <c r="T4" s="926">
        <v>42746</v>
      </c>
      <c r="U4" s="392" t="s">
        <v>529</v>
      </c>
      <c r="V4" s="392" t="s">
        <v>530</v>
      </c>
      <c r="W4" s="392">
        <v>1217</v>
      </c>
      <c r="X4" s="926">
        <v>42751</v>
      </c>
      <c r="Y4" s="390">
        <v>42753</v>
      </c>
      <c r="Z4" s="927" t="s">
        <v>1139</v>
      </c>
    </row>
    <row r="5" spans="1:26" ht="60" x14ac:dyDescent="0.25">
      <c r="A5" s="386">
        <f t="shared" si="0"/>
        <v>4</v>
      </c>
      <c r="B5" s="386">
        <v>1</v>
      </c>
      <c r="C5" s="384" t="s">
        <v>100</v>
      </c>
      <c r="D5" s="383" t="s">
        <v>545</v>
      </c>
      <c r="E5" s="385" t="s">
        <v>305</v>
      </c>
      <c r="F5" s="383" t="s">
        <v>547</v>
      </c>
      <c r="G5" s="386">
        <v>830095213</v>
      </c>
      <c r="H5" s="386">
        <v>0</v>
      </c>
      <c r="I5" s="489" t="s">
        <v>548</v>
      </c>
      <c r="J5" s="392">
        <v>3175150153</v>
      </c>
      <c r="K5" s="654">
        <v>7800000</v>
      </c>
      <c r="L5" s="654">
        <v>0</v>
      </c>
      <c r="M5" s="926">
        <v>43100</v>
      </c>
      <c r="N5" s="926"/>
      <c r="O5" s="926">
        <v>42748</v>
      </c>
      <c r="P5" s="926">
        <v>42751</v>
      </c>
      <c r="Q5" s="926">
        <v>43100</v>
      </c>
      <c r="R5" s="392" t="s">
        <v>22</v>
      </c>
      <c r="S5" s="392">
        <v>1917</v>
      </c>
      <c r="T5" s="926">
        <v>42747</v>
      </c>
      <c r="U5" s="392" t="s">
        <v>549</v>
      </c>
      <c r="V5" s="392" t="s">
        <v>1144</v>
      </c>
      <c r="W5" s="392">
        <v>1317</v>
      </c>
      <c r="X5" s="926">
        <v>42751</v>
      </c>
      <c r="Y5" s="390">
        <v>42748</v>
      </c>
      <c r="Z5" s="927" t="s">
        <v>1139</v>
      </c>
    </row>
    <row r="6" spans="1:26" ht="89.25" x14ac:dyDescent="0.25">
      <c r="A6" s="386">
        <f t="shared" si="0"/>
        <v>5</v>
      </c>
      <c r="B6" s="386">
        <v>4</v>
      </c>
      <c r="C6" s="384" t="s">
        <v>203</v>
      </c>
      <c r="D6" s="383" t="s">
        <v>18</v>
      </c>
      <c r="E6" s="385" t="s">
        <v>393</v>
      </c>
      <c r="F6" s="383" t="s">
        <v>1141</v>
      </c>
      <c r="G6" s="386">
        <v>1018433403</v>
      </c>
      <c r="H6" s="386"/>
      <c r="I6" s="489" t="s">
        <v>1038</v>
      </c>
      <c r="J6" s="392">
        <v>3167475888</v>
      </c>
      <c r="K6" s="654">
        <v>23804399</v>
      </c>
      <c r="L6" s="654">
        <v>0</v>
      </c>
      <c r="M6" s="926">
        <v>43100</v>
      </c>
      <c r="N6" s="926"/>
      <c r="O6" s="926">
        <v>42752</v>
      </c>
      <c r="P6" s="926">
        <v>42753</v>
      </c>
      <c r="Q6" s="926">
        <v>43100</v>
      </c>
      <c r="R6" s="392" t="s">
        <v>22</v>
      </c>
      <c r="S6" s="392">
        <v>2017</v>
      </c>
      <c r="T6" s="926">
        <v>42748</v>
      </c>
      <c r="U6" s="392" t="s">
        <v>529</v>
      </c>
      <c r="V6" s="392" t="s">
        <v>530</v>
      </c>
      <c r="W6" s="392">
        <v>1617</v>
      </c>
      <c r="X6" s="926">
        <v>42752</v>
      </c>
      <c r="Y6" s="390">
        <v>42753</v>
      </c>
      <c r="Z6" s="927" t="s">
        <v>1139</v>
      </c>
    </row>
    <row r="7" spans="1:26" ht="115.5" x14ac:dyDescent="0.25">
      <c r="A7" s="386">
        <f t="shared" si="0"/>
        <v>6</v>
      </c>
      <c r="B7" s="386">
        <v>5</v>
      </c>
      <c r="C7" s="384" t="s">
        <v>203</v>
      </c>
      <c r="D7" s="383" t="s">
        <v>18</v>
      </c>
      <c r="E7" s="385" t="s">
        <v>869</v>
      </c>
      <c r="F7" s="383" t="s">
        <v>870</v>
      </c>
      <c r="G7" s="386">
        <v>830055049</v>
      </c>
      <c r="H7" s="386">
        <v>8</v>
      </c>
      <c r="I7" s="489" t="s">
        <v>871</v>
      </c>
      <c r="J7" s="392">
        <v>3129191</v>
      </c>
      <c r="K7" s="654">
        <v>2668182</v>
      </c>
      <c r="L7" s="654">
        <v>0</v>
      </c>
      <c r="M7" s="926" t="s">
        <v>110</v>
      </c>
      <c r="N7" s="926"/>
      <c r="O7" s="926">
        <v>42753</v>
      </c>
      <c r="P7" s="926">
        <v>42808</v>
      </c>
      <c r="Q7" s="926">
        <v>42868</v>
      </c>
      <c r="R7" s="392" t="s">
        <v>1336</v>
      </c>
      <c r="S7" s="392">
        <v>1217</v>
      </c>
      <c r="T7" s="926">
        <v>42745</v>
      </c>
      <c r="U7" s="392" t="s">
        <v>529</v>
      </c>
      <c r="V7" s="392" t="s">
        <v>530</v>
      </c>
      <c r="W7" s="392">
        <v>1717</v>
      </c>
      <c r="X7" s="926">
        <v>42753</v>
      </c>
      <c r="Y7" s="390">
        <v>42758</v>
      </c>
      <c r="Z7" s="927" t="s">
        <v>1147</v>
      </c>
    </row>
    <row r="8" spans="1:26" ht="183.75" customHeight="1" x14ac:dyDescent="0.25">
      <c r="A8" s="386">
        <f t="shared" si="0"/>
        <v>7</v>
      </c>
      <c r="B8" s="386">
        <v>6</v>
      </c>
      <c r="C8" s="384" t="s">
        <v>203</v>
      </c>
      <c r="D8" s="383" t="s">
        <v>18</v>
      </c>
      <c r="E8" s="385" t="s">
        <v>1190</v>
      </c>
      <c r="F8" s="383" t="s">
        <v>1337</v>
      </c>
      <c r="G8" s="386">
        <v>900173404</v>
      </c>
      <c r="H8" s="386">
        <v>9</v>
      </c>
      <c r="I8" s="489" t="s">
        <v>985</v>
      </c>
      <c r="J8" s="392">
        <v>6117070</v>
      </c>
      <c r="K8" s="654">
        <v>107107200</v>
      </c>
      <c r="L8" s="654">
        <v>0</v>
      </c>
      <c r="M8" s="926">
        <v>43100</v>
      </c>
      <c r="N8" s="926"/>
      <c r="O8" s="926">
        <v>42765</v>
      </c>
      <c r="P8" s="926">
        <v>42772</v>
      </c>
      <c r="Q8" s="926">
        <v>43100</v>
      </c>
      <c r="R8" s="392" t="s">
        <v>1338</v>
      </c>
      <c r="S8" s="392">
        <v>1317</v>
      </c>
      <c r="T8" s="926">
        <v>42746</v>
      </c>
      <c r="U8" s="392" t="s">
        <v>823</v>
      </c>
      <c r="V8" s="392" t="s">
        <v>824</v>
      </c>
      <c r="W8" s="392">
        <v>7017</v>
      </c>
      <c r="X8" s="926">
        <v>42765</v>
      </c>
      <c r="Y8" s="390">
        <v>42781</v>
      </c>
      <c r="Z8" s="927" t="s">
        <v>1157</v>
      </c>
    </row>
    <row r="9" spans="1:26" ht="128.25" customHeight="1" x14ac:dyDescent="0.25">
      <c r="A9" s="386">
        <f t="shared" si="0"/>
        <v>8</v>
      </c>
      <c r="B9" s="928">
        <v>7</v>
      </c>
      <c r="C9" s="929" t="s">
        <v>203</v>
      </c>
      <c r="D9" s="714" t="s">
        <v>545</v>
      </c>
      <c r="E9" s="715" t="s">
        <v>1339</v>
      </c>
      <c r="F9" s="714" t="s">
        <v>1340</v>
      </c>
      <c r="G9" s="928">
        <v>800075003</v>
      </c>
      <c r="H9" s="928">
        <v>6</v>
      </c>
      <c r="I9" s="716" t="s">
        <v>1341</v>
      </c>
      <c r="J9" s="930">
        <v>6803999</v>
      </c>
      <c r="K9" s="931">
        <v>130000000</v>
      </c>
      <c r="L9" s="931">
        <v>18000000</v>
      </c>
      <c r="M9" s="932">
        <v>43100</v>
      </c>
      <c r="N9" s="932"/>
      <c r="O9" s="932">
        <v>42773</v>
      </c>
      <c r="P9" s="932">
        <v>42776</v>
      </c>
      <c r="Q9" s="932">
        <v>43100</v>
      </c>
      <c r="R9" s="930" t="s">
        <v>22</v>
      </c>
      <c r="S9" s="930">
        <v>2917</v>
      </c>
      <c r="T9" s="932">
        <v>42773</v>
      </c>
      <c r="U9" s="930" t="s">
        <v>1342</v>
      </c>
      <c r="V9" s="930" t="s">
        <v>1343</v>
      </c>
      <c r="W9" s="930">
        <v>7417</v>
      </c>
      <c r="X9" s="932">
        <v>42775</v>
      </c>
      <c r="Y9" s="933">
        <v>42773</v>
      </c>
      <c r="Z9" s="934" t="s">
        <v>1157</v>
      </c>
    </row>
    <row r="10" spans="1:26" ht="183.75" customHeight="1" x14ac:dyDescent="0.25">
      <c r="A10" s="386">
        <f t="shared" si="0"/>
        <v>9</v>
      </c>
      <c r="B10" s="928">
        <v>8</v>
      </c>
      <c r="C10" s="929" t="s">
        <v>203</v>
      </c>
      <c r="D10" s="714" t="s">
        <v>18</v>
      </c>
      <c r="E10" s="715" t="s">
        <v>1344</v>
      </c>
      <c r="F10" s="714" t="s">
        <v>1078</v>
      </c>
      <c r="G10" s="928">
        <v>830045792</v>
      </c>
      <c r="H10" s="928">
        <v>1</v>
      </c>
      <c r="I10" s="716" t="s">
        <v>1345</v>
      </c>
      <c r="J10" s="930">
        <v>6356535</v>
      </c>
      <c r="K10" s="931">
        <v>43727485</v>
      </c>
      <c r="L10" s="931">
        <v>0</v>
      </c>
      <c r="M10" s="932" t="s">
        <v>1019</v>
      </c>
      <c r="N10" s="932"/>
      <c r="O10" s="932">
        <v>42780</v>
      </c>
      <c r="P10" s="932">
        <v>42789</v>
      </c>
      <c r="Q10" s="932">
        <v>42969</v>
      </c>
      <c r="R10" s="930" t="s">
        <v>1346</v>
      </c>
      <c r="S10" s="930">
        <v>2617</v>
      </c>
      <c r="T10" s="932">
        <v>42768</v>
      </c>
      <c r="U10" s="930" t="s">
        <v>1331</v>
      </c>
      <c r="V10" s="930" t="s">
        <v>1329</v>
      </c>
      <c r="W10" s="930">
        <v>7817</v>
      </c>
      <c r="X10" s="932">
        <v>42782</v>
      </c>
      <c r="Y10" s="933">
        <v>42796</v>
      </c>
      <c r="Z10" s="934" t="s">
        <v>213</v>
      </c>
    </row>
    <row r="11" spans="1:26" ht="128.25" x14ac:dyDescent="0.25">
      <c r="A11" s="386">
        <f t="shared" si="0"/>
        <v>10</v>
      </c>
      <c r="B11" s="928">
        <v>9</v>
      </c>
      <c r="C11" s="929" t="s">
        <v>203</v>
      </c>
      <c r="D11" s="714" t="s">
        <v>18</v>
      </c>
      <c r="E11" s="715" t="s">
        <v>1347</v>
      </c>
      <c r="F11" s="714" t="s">
        <v>1348</v>
      </c>
      <c r="G11" s="928">
        <v>830033498</v>
      </c>
      <c r="H11" s="928">
        <v>7</v>
      </c>
      <c r="I11" s="716" t="s">
        <v>1349</v>
      </c>
      <c r="J11" s="930">
        <v>7477775</v>
      </c>
      <c r="K11" s="931">
        <v>651206914</v>
      </c>
      <c r="L11" s="931">
        <v>0</v>
      </c>
      <c r="M11" s="932" t="s">
        <v>1019</v>
      </c>
      <c r="N11" s="932"/>
      <c r="O11" s="932">
        <v>42787</v>
      </c>
      <c r="P11" s="932">
        <v>42789</v>
      </c>
      <c r="Q11" s="932">
        <v>42969</v>
      </c>
      <c r="R11" s="930" t="s">
        <v>1350</v>
      </c>
      <c r="S11" s="930">
        <v>2717</v>
      </c>
      <c r="T11" s="932">
        <v>42768</v>
      </c>
      <c r="U11" s="930" t="s">
        <v>1331</v>
      </c>
      <c r="V11" s="930" t="s">
        <v>1329</v>
      </c>
      <c r="W11" s="930">
        <v>8217</v>
      </c>
      <c r="X11" s="932">
        <v>42788</v>
      </c>
      <c r="Y11" s="933">
        <v>42796</v>
      </c>
      <c r="Z11" s="934" t="s">
        <v>213</v>
      </c>
    </row>
    <row r="12" spans="1:26" ht="76.5" x14ac:dyDescent="0.25">
      <c r="A12" s="386">
        <f t="shared" si="0"/>
        <v>11</v>
      </c>
      <c r="B12" s="928">
        <v>10</v>
      </c>
      <c r="C12" s="929" t="s">
        <v>203</v>
      </c>
      <c r="D12" s="714" t="s">
        <v>18</v>
      </c>
      <c r="E12" s="715" t="s">
        <v>531</v>
      </c>
      <c r="F12" s="714" t="s">
        <v>1351</v>
      </c>
      <c r="G12" s="928">
        <v>79904147</v>
      </c>
      <c r="H12" s="928"/>
      <c r="I12" s="716" t="s">
        <v>1352</v>
      </c>
      <c r="J12" s="930">
        <v>7149614</v>
      </c>
      <c r="K12" s="931">
        <v>0</v>
      </c>
      <c r="L12" s="931">
        <v>0</v>
      </c>
      <c r="M12" s="932"/>
      <c r="N12" s="932"/>
      <c r="O12" s="932">
        <v>42787</v>
      </c>
      <c r="P12" s="932"/>
      <c r="Q12" s="932"/>
      <c r="R12" s="930" t="s">
        <v>22</v>
      </c>
      <c r="S12" s="930">
        <v>1617</v>
      </c>
      <c r="T12" s="932">
        <v>42746</v>
      </c>
      <c r="U12" s="930" t="s">
        <v>529</v>
      </c>
      <c r="V12" s="935" t="s">
        <v>530</v>
      </c>
      <c r="W12" s="930">
        <v>8117</v>
      </c>
      <c r="X12" s="932">
        <v>42787</v>
      </c>
      <c r="Y12" s="933"/>
      <c r="Z12" s="934" t="s">
        <v>1139</v>
      </c>
    </row>
    <row r="13" spans="1:26" ht="76.5" x14ac:dyDescent="0.25">
      <c r="A13" s="386">
        <f t="shared" si="0"/>
        <v>12</v>
      </c>
      <c r="B13" s="928">
        <v>11</v>
      </c>
      <c r="C13" s="929" t="s">
        <v>203</v>
      </c>
      <c r="D13" s="714" t="s">
        <v>545</v>
      </c>
      <c r="E13" s="715" t="s">
        <v>1085</v>
      </c>
      <c r="F13" s="714" t="s">
        <v>1086</v>
      </c>
      <c r="G13" s="928">
        <v>800219668</v>
      </c>
      <c r="H13" s="928">
        <v>3</v>
      </c>
      <c r="I13" s="716" t="s">
        <v>1087</v>
      </c>
      <c r="J13" s="930">
        <v>3155738115</v>
      </c>
      <c r="K13" s="931">
        <v>91392000</v>
      </c>
      <c r="L13" s="931">
        <v>0</v>
      </c>
      <c r="M13" s="932" t="s">
        <v>1353</v>
      </c>
      <c r="N13" s="932"/>
      <c r="O13" s="932">
        <v>42790</v>
      </c>
      <c r="P13" s="932">
        <v>42795</v>
      </c>
      <c r="Q13" s="932">
        <v>43039</v>
      </c>
      <c r="R13" s="930" t="s">
        <v>22</v>
      </c>
      <c r="S13" s="930">
        <v>3217</v>
      </c>
      <c r="T13" s="932">
        <v>42789</v>
      </c>
      <c r="U13" s="930" t="s">
        <v>901</v>
      </c>
      <c r="V13" s="935" t="s">
        <v>1089</v>
      </c>
      <c r="W13" s="930">
        <v>12917</v>
      </c>
      <c r="X13" s="932">
        <v>42794</v>
      </c>
      <c r="Y13" s="933">
        <v>42790</v>
      </c>
      <c r="Z13" s="934" t="s">
        <v>213</v>
      </c>
    </row>
    <row r="14" spans="1:26" ht="63.75" x14ac:dyDescent="0.25">
      <c r="A14" s="386">
        <f t="shared" si="0"/>
        <v>13</v>
      </c>
      <c r="B14" s="936">
        <v>1</v>
      </c>
      <c r="C14" s="937" t="s">
        <v>132</v>
      </c>
      <c r="D14" s="713" t="s">
        <v>18</v>
      </c>
      <c r="E14" s="717" t="s">
        <v>1354</v>
      </c>
      <c r="F14" s="713" t="s">
        <v>1243</v>
      </c>
      <c r="G14" s="936">
        <v>900559701</v>
      </c>
      <c r="H14" s="936">
        <v>1</v>
      </c>
      <c r="I14" s="718" t="s">
        <v>1244</v>
      </c>
      <c r="J14" s="723">
        <v>7560050</v>
      </c>
      <c r="K14" s="938">
        <v>10160000</v>
      </c>
      <c r="L14" s="938">
        <v>4064000</v>
      </c>
      <c r="M14" s="939">
        <v>43100</v>
      </c>
      <c r="N14" s="939">
        <v>43220</v>
      </c>
      <c r="O14" s="939">
        <v>42795</v>
      </c>
      <c r="P14" s="939">
        <v>42795</v>
      </c>
      <c r="Q14" s="939">
        <v>43100</v>
      </c>
      <c r="R14" s="940" t="s">
        <v>22</v>
      </c>
      <c r="S14" s="940">
        <v>3017</v>
      </c>
      <c r="T14" s="941" t="s">
        <v>1355</v>
      </c>
      <c r="U14" s="940" t="s">
        <v>542</v>
      </c>
      <c r="V14" s="723" t="s">
        <v>1002</v>
      </c>
      <c r="W14" s="940">
        <v>13017</v>
      </c>
      <c r="X14" s="941">
        <v>42795</v>
      </c>
      <c r="Y14" s="942">
        <v>42796</v>
      </c>
      <c r="Z14" s="943" t="s">
        <v>1139</v>
      </c>
    </row>
    <row r="15" spans="1:26" ht="76.5" x14ac:dyDescent="0.25">
      <c r="A15" s="386">
        <f t="shared" si="0"/>
        <v>14</v>
      </c>
      <c r="B15" s="936">
        <v>12</v>
      </c>
      <c r="C15" s="937" t="s">
        <v>203</v>
      </c>
      <c r="D15" s="713" t="s">
        <v>18</v>
      </c>
      <c r="E15" s="717" t="s">
        <v>531</v>
      </c>
      <c r="F15" s="713" t="s">
        <v>927</v>
      </c>
      <c r="G15" s="936">
        <v>79357757</v>
      </c>
      <c r="H15" s="936"/>
      <c r="I15" s="718" t="s">
        <v>928</v>
      </c>
      <c r="J15" s="723">
        <v>4341160</v>
      </c>
      <c r="K15" s="938">
        <v>14227571</v>
      </c>
      <c r="L15" s="938">
        <v>0</v>
      </c>
      <c r="M15" s="939">
        <v>43100</v>
      </c>
      <c r="N15" s="939"/>
      <c r="O15" s="939">
        <v>42800</v>
      </c>
      <c r="P15" s="939">
        <v>42801</v>
      </c>
      <c r="Q15" s="939">
        <v>43100</v>
      </c>
      <c r="R15" s="940" t="s">
        <v>22</v>
      </c>
      <c r="S15" s="940">
        <v>1617</v>
      </c>
      <c r="T15" s="941">
        <v>42746</v>
      </c>
      <c r="U15" s="940" t="s">
        <v>529</v>
      </c>
      <c r="V15" s="723" t="s">
        <v>530</v>
      </c>
      <c r="W15" s="940">
        <v>13417</v>
      </c>
      <c r="X15" s="941">
        <v>42800</v>
      </c>
      <c r="Y15" s="942">
        <v>42802</v>
      </c>
      <c r="Z15" s="943" t="s">
        <v>1139</v>
      </c>
    </row>
    <row r="16" spans="1:26" ht="90" x14ac:dyDescent="0.25">
      <c r="A16" s="386">
        <f t="shared" si="0"/>
        <v>15</v>
      </c>
      <c r="B16" s="936">
        <v>13</v>
      </c>
      <c r="C16" s="937" t="s">
        <v>203</v>
      </c>
      <c r="D16" s="713" t="s">
        <v>69</v>
      </c>
      <c r="E16" s="717" t="s">
        <v>1356</v>
      </c>
      <c r="F16" s="713" t="s">
        <v>1357</v>
      </c>
      <c r="G16" s="936">
        <v>860515236</v>
      </c>
      <c r="H16" s="936">
        <v>2</v>
      </c>
      <c r="I16" s="718" t="s">
        <v>1358</v>
      </c>
      <c r="J16" s="723">
        <v>6950918</v>
      </c>
      <c r="K16" s="938">
        <v>4529140</v>
      </c>
      <c r="L16" s="938">
        <v>0</v>
      </c>
      <c r="M16" s="939">
        <v>43100</v>
      </c>
      <c r="N16" s="939"/>
      <c r="O16" s="939">
        <v>42803</v>
      </c>
      <c r="P16" s="939">
        <v>42807</v>
      </c>
      <c r="Q16" s="939">
        <v>43100</v>
      </c>
      <c r="R16" s="723" t="s">
        <v>1359</v>
      </c>
      <c r="S16" s="940">
        <v>3117</v>
      </c>
      <c r="T16" s="941">
        <v>42787</v>
      </c>
      <c r="U16" s="940" t="s">
        <v>1035</v>
      </c>
      <c r="V16" s="723" t="s">
        <v>1360</v>
      </c>
      <c r="W16" s="940">
        <v>13617</v>
      </c>
      <c r="X16" s="941">
        <v>42804</v>
      </c>
      <c r="Y16" s="942">
        <v>42811</v>
      </c>
      <c r="Z16" s="943" t="s">
        <v>1139</v>
      </c>
    </row>
    <row r="17" spans="1:26" ht="90" x14ac:dyDescent="0.25">
      <c r="A17" s="386">
        <f t="shared" si="0"/>
        <v>16</v>
      </c>
      <c r="B17" s="936">
        <v>14</v>
      </c>
      <c r="C17" s="937" t="s">
        <v>203</v>
      </c>
      <c r="D17" s="713" t="s">
        <v>69</v>
      </c>
      <c r="E17" s="717" t="s">
        <v>1361</v>
      </c>
      <c r="F17" s="713" t="s">
        <v>1362</v>
      </c>
      <c r="G17" s="936">
        <v>900462772</v>
      </c>
      <c r="H17" s="936">
        <v>4</v>
      </c>
      <c r="I17" s="718" t="s">
        <v>1363</v>
      </c>
      <c r="J17" s="723">
        <v>7495684</v>
      </c>
      <c r="K17" s="938">
        <v>14000000</v>
      </c>
      <c r="L17" s="938">
        <v>0</v>
      </c>
      <c r="M17" s="939">
        <v>43100</v>
      </c>
      <c r="N17" s="939"/>
      <c r="O17" s="939">
        <v>42809</v>
      </c>
      <c r="P17" s="939">
        <v>42824</v>
      </c>
      <c r="Q17" s="939">
        <v>43100</v>
      </c>
      <c r="R17" s="723" t="s">
        <v>1364</v>
      </c>
      <c r="S17" s="940">
        <v>3417</v>
      </c>
      <c r="T17" s="941">
        <v>42793</v>
      </c>
      <c r="U17" s="940" t="s">
        <v>563</v>
      </c>
      <c r="V17" s="723" t="s">
        <v>564</v>
      </c>
      <c r="W17" s="940">
        <v>14217</v>
      </c>
      <c r="X17" s="941">
        <v>42809</v>
      </c>
      <c r="Y17" s="942">
        <v>42824</v>
      </c>
      <c r="Z17" s="943" t="s">
        <v>1157</v>
      </c>
    </row>
    <row r="18" spans="1:26" ht="102.75" x14ac:dyDescent="0.25">
      <c r="A18" s="386">
        <f t="shared" si="0"/>
        <v>17</v>
      </c>
      <c r="B18" s="936">
        <v>1</v>
      </c>
      <c r="C18" s="937" t="s">
        <v>68</v>
      </c>
      <c r="D18" s="713" t="s">
        <v>69</v>
      </c>
      <c r="E18" s="717" t="s">
        <v>1365</v>
      </c>
      <c r="F18" s="713" t="s">
        <v>1366</v>
      </c>
      <c r="G18" s="936">
        <v>900760499</v>
      </c>
      <c r="H18" s="936">
        <v>6</v>
      </c>
      <c r="I18" s="718" t="s">
        <v>1367</v>
      </c>
      <c r="J18" s="723">
        <v>3837295</v>
      </c>
      <c r="K18" s="938">
        <v>2247910</v>
      </c>
      <c r="L18" s="938">
        <v>0</v>
      </c>
      <c r="M18" s="944" t="s">
        <v>1173</v>
      </c>
      <c r="N18" s="939"/>
      <c r="O18" s="939">
        <v>42815</v>
      </c>
      <c r="P18" s="939">
        <v>42818</v>
      </c>
      <c r="Q18" s="939">
        <v>42865</v>
      </c>
      <c r="R18" s="723" t="s">
        <v>1368</v>
      </c>
      <c r="S18" s="940">
        <v>3517</v>
      </c>
      <c r="T18" s="941"/>
      <c r="U18" s="940"/>
      <c r="V18" s="723"/>
      <c r="W18" s="940">
        <v>15517</v>
      </c>
      <c r="X18" s="941">
        <v>42817</v>
      </c>
      <c r="Y18" s="942">
        <v>42824</v>
      </c>
      <c r="Z18" s="943" t="s">
        <v>404</v>
      </c>
    </row>
    <row r="19" spans="1:26" ht="102.75" x14ac:dyDescent="0.25">
      <c r="A19" s="386">
        <f t="shared" si="0"/>
        <v>18</v>
      </c>
      <c r="B19" s="936">
        <v>15</v>
      </c>
      <c r="C19" s="937" t="s">
        <v>203</v>
      </c>
      <c r="D19" s="713" t="s">
        <v>69</v>
      </c>
      <c r="E19" s="717" t="s">
        <v>1369</v>
      </c>
      <c r="F19" s="713" t="s">
        <v>951</v>
      </c>
      <c r="G19" s="936">
        <v>83019581</v>
      </c>
      <c r="H19" s="936">
        <v>2</v>
      </c>
      <c r="I19" s="718" t="s">
        <v>952</v>
      </c>
      <c r="J19" s="723" t="s">
        <v>953</v>
      </c>
      <c r="K19" s="938">
        <v>2000000</v>
      </c>
      <c r="L19" s="938">
        <v>1000000</v>
      </c>
      <c r="M19" s="939">
        <v>43100</v>
      </c>
      <c r="N19" s="939"/>
      <c r="O19" s="939">
        <v>42816</v>
      </c>
      <c r="P19" s="939">
        <v>42824</v>
      </c>
      <c r="Q19" s="939">
        <v>43100</v>
      </c>
      <c r="R19" s="723" t="s">
        <v>1370</v>
      </c>
      <c r="S19" s="940">
        <v>3317</v>
      </c>
      <c r="T19" s="941">
        <v>42789</v>
      </c>
      <c r="U19" s="940" t="s">
        <v>529</v>
      </c>
      <c r="V19" s="723" t="s">
        <v>530</v>
      </c>
      <c r="W19" s="940">
        <v>15617</v>
      </c>
      <c r="X19" s="941">
        <v>42817</v>
      </c>
      <c r="Y19" s="942">
        <v>42824</v>
      </c>
      <c r="Z19" s="943" t="s">
        <v>1157</v>
      </c>
    </row>
    <row r="20" spans="1:26" ht="178.5" customHeight="1" x14ac:dyDescent="0.25">
      <c r="A20" s="386">
        <f t="shared" si="0"/>
        <v>19</v>
      </c>
      <c r="B20" s="936">
        <v>16</v>
      </c>
      <c r="C20" s="937" t="s">
        <v>203</v>
      </c>
      <c r="D20" s="713" t="s">
        <v>545</v>
      </c>
      <c r="E20" s="717" t="s">
        <v>1371</v>
      </c>
      <c r="F20" s="713" t="s">
        <v>257</v>
      </c>
      <c r="G20" s="936">
        <v>800058607</v>
      </c>
      <c r="H20" s="936">
        <v>2</v>
      </c>
      <c r="I20" s="718" t="s">
        <v>1132</v>
      </c>
      <c r="J20" s="723">
        <v>5462727</v>
      </c>
      <c r="K20" s="938">
        <v>36143132</v>
      </c>
      <c r="L20" s="938">
        <v>0</v>
      </c>
      <c r="M20" s="939">
        <v>42885</v>
      </c>
      <c r="N20" s="939"/>
      <c r="O20" s="939">
        <v>42818</v>
      </c>
      <c r="P20" s="939">
        <v>42825</v>
      </c>
      <c r="Q20" s="939">
        <v>42885</v>
      </c>
      <c r="R20" s="723" t="s">
        <v>22</v>
      </c>
      <c r="S20" s="940">
        <v>3917</v>
      </c>
      <c r="T20" s="941">
        <v>42816</v>
      </c>
      <c r="U20" s="940" t="s">
        <v>1331</v>
      </c>
      <c r="V20" s="723" t="s">
        <v>1329</v>
      </c>
      <c r="W20" s="940">
        <v>15817</v>
      </c>
      <c r="X20" s="941">
        <v>42818</v>
      </c>
      <c r="Y20" s="942">
        <v>42818</v>
      </c>
      <c r="Z20" s="943" t="s">
        <v>213</v>
      </c>
    </row>
    <row r="21" spans="1:26" ht="89.25" x14ac:dyDescent="0.25">
      <c r="A21" s="386">
        <f t="shared" si="0"/>
        <v>20</v>
      </c>
      <c r="B21" s="552">
        <v>2</v>
      </c>
      <c r="C21" s="549" t="s">
        <v>100</v>
      </c>
      <c r="D21" s="550" t="s">
        <v>545</v>
      </c>
      <c r="E21" s="551" t="s">
        <v>1372</v>
      </c>
      <c r="F21" s="550" t="s">
        <v>1373</v>
      </c>
      <c r="G21" s="552">
        <v>830119276</v>
      </c>
      <c r="H21" s="552">
        <v>1</v>
      </c>
      <c r="I21" s="553" t="s">
        <v>1374</v>
      </c>
      <c r="J21" s="554">
        <v>8985375</v>
      </c>
      <c r="K21" s="945">
        <v>1283486</v>
      </c>
      <c r="L21" s="945">
        <v>0</v>
      </c>
      <c r="M21" s="946">
        <v>43100</v>
      </c>
      <c r="N21" s="946"/>
      <c r="O21" s="946">
        <v>42830</v>
      </c>
      <c r="P21" s="946">
        <v>42837</v>
      </c>
      <c r="Q21" s="946">
        <v>43100</v>
      </c>
      <c r="R21" s="554" t="s">
        <v>22</v>
      </c>
      <c r="S21" s="947">
        <v>4717</v>
      </c>
      <c r="T21" s="948">
        <v>42830</v>
      </c>
      <c r="U21" s="947" t="s">
        <v>668</v>
      </c>
      <c r="V21" s="554" t="s">
        <v>669</v>
      </c>
      <c r="W21" s="947">
        <v>21417</v>
      </c>
      <c r="X21" s="948">
        <v>42831</v>
      </c>
      <c r="Y21" s="949">
        <v>42830</v>
      </c>
      <c r="Z21" s="950" t="s">
        <v>1157</v>
      </c>
    </row>
    <row r="22" spans="1:26" ht="89.25" x14ac:dyDescent="0.25">
      <c r="A22" s="386">
        <f t="shared" si="0"/>
        <v>21</v>
      </c>
      <c r="B22" s="552">
        <v>3</v>
      </c>
      <c r="C22" s="549" t="s">
        <v>100</v>
      </c>
      <c r="D22" s="550" t="s">
        <v>545</v>
      </c>
      <c r="E22" s="551" t="s">
        <v>1375</v>
      </c>
      <c r="F22" s="550" t="s">
        <v>1376</v>
      </c>
      <c r="G22" s="552">
        <v>900315346</v>
      </c>
      <c r="H22" s="552">
        <v>0</v>
      </c>
      <c r="I22" s="553" t="s">
        <v>1377</v>
      </c>
      <c r="J22" s="554">
        <v>2782458</v>
      </c>
      <c r="K22" s="945">
        <v>488928</v>
      </c>
      <c r="L22" s="945">
        <v>0</v>
      </c>
      <c r="M22" s="946">
        <v>43100</v>
      </c>
      <c r="N22" s="946"/>
      <c r="O22" s="946">
        <v>42830</v>
      </c>
      <c r="P22" s="946">
        <v>42837</v>
      </c>
      <c r="Q22" s="946">
        <v>43100</v>
      </c>
      <c r="R22" s="554" t="s">
        <v>22</v>
      </c>
      <c r="S22" s="947">
        <v>4817</v>
      </c>
      <c r="T22" s="948">
        <v>42830</v>
      </c>
      <c r="U22" s="947" t="s">
        <v>668</v>
      </c>
      <c r="V22" s="554" t="s">
        <v>669</v>
      </c>
      <c r="W22" s="947">
        <v>21517</v>
      </c>
      <c r="X22" s="948">
        <v>42831</v>
      </c>
      <c r="Y22" s="949">
        <v>42830</v>
      </c>
      <c r="Z22" s="950" t="s">
        <v>1157</v>
      </c>
    </row>
    <row r="23" spans="1:26" ht="89.25" x14ac:dyDescent="0.25">
      <c r="A23" s="386">
        <f t="shared" si="0"/>
        <v>22</v>
      </c>
      <c r="B23" s="552">
        <v>4</v>
      </c>
      <c r="C23" s="549" t="s">
        <v>100</v>
      </c>
      <c r="D23" s="550" t="s">
        <v>545</v>
      </c>
      <c r="E23" s="551" t="s">
        <v>1378</v>
      </c>
      <c r="F23" s="550" t="s">
        <v>1379</v>
      </c>
      <c r="G23" s="552">
        <v>900475452</v>
      </c>
      <c r="H23" s="552">
        <v>9</v>
      </c>
      <c r="I23" s="553" t="s">
        <v>1380</v>
      </c>
      <c r="J23" s="554">
        <v>4752939</v>
      </c>
      <c r="K23" s="945">
        <v>964851</v>
      </c>
      <c r="L23" s="945">
        <v>0</v>
      </c>
      <c r="M23" s="946">
        <v>43100</v>
      </c>
      <c r="N23" s="946"/>
      <c r="O23" s="946">
        <v>42830</v>
      </c>
      <c r="P23" s="946">
        <v>42837</v>
      </c>
      <c r="Q23" s="946">
        <v>43100</v>
      </c>
      <c r="R23" s="554" t="s">
        <v>22</v>
      </c>
      <c r="S23" s="947">
        <v>4917</v>
      </c>
      <c r="T23" s="948">
        <v>42830</v>
      </c>
      <c r="U23" s="947" t="s">
        <v>668</v>
      </c>
      <c r="V23" s="554" t="s">
        <v>669</v>
      </c>
      <c r="W23" s="947">
        <v>21617</v>
      </c>
      <c r="X23" s="948">
        <v>42831</v>
      </c>
      <c r="Y23" s="949">
        <v>42830</v>
      </c>
      <c r="Z23" s="950" t="s">
        <v>1157</v>
      </c>
    </row>
    <row r="24" spans="1:26" ht="89.25" x14ac:dyDescent="0.25">
      <c r="A24" s="386">
        <f t="shared" si="0"/>
        <v>23</v>
      </c>
      <c r="B24" s="552">
        <v>5</v>
      </c>
      <c r="C24" s="549" t="s">
        <v>100</v>
      </c>
      <c r="D24" s="550" t="s">
        <v>545</v>
      </c>
      <c r="E24" s="551" t="s">
        <v>1381</v>
      </c>
      <c r="F24" s="550" t="s">
        <v>1379</v>
      </c>
      <c r="G24" s="552">
        <v>900475452</v>
      </c>
      <c r="H24" s="552">
        <v>9</v>
      </c>
      <c r="I24" s="553" t="s">
        <v>1380</v>
      </c>
      <c r="J24" s="554">
        <v>4752939</v>
      </c>
      <c r="K24" s="945">
        <v>293901</v>
      </c>
      <c r="L24" s="945">
        <v>0</v>
      </c>
      <c r="M24" s="946">
        <v>43100</v>
      </c>
      <c r="N24" s="946"/>
      <c r="O24" s="946">
        <v>42830</v>
      </c>
      <c r="P24" s="946">
        <v>42837</v>
      </c>
      <c r="Q24" s="946">
        <v>43100</v>
      </c>
      <c r="R24" s="554" t="s">
        <v>22</v>
      </c>
      <c r="S24" s="947">
        <v>5017</v>
      </c>
      <c r="T24" s="948">
        <v>42830</v>
      </c>
      <c r="U24" s="947" t="s">
        <v>668</v>
      </c>
      <c r="V24" s="554" t="s">
        <v>669</v>
      </c>
      <c r="W24" s="947">
        <v>21717</v>
      </c>
      <c r="X24" s="948">
        <v>42831</v>
      </c>
      <c r="Y24" s="949">
        <v>42830</v>
      </c>
      <c r="Z24" s="950" t="s">
        <v>1157</v>
      </c>
    </row>
    <row r="25" spans="1:26" ht="64.5" x14ac:dyDescent="0.25">
      <c r="A25" s="386">
        <f t="shared" si="0"/>
        <v>24</v>
      </c>
      <c r="B25" s="552">
        <v>17</v>
      </c>
      <c r="C25" s="549" t="s">
        <v>203</v>
      </c>
      <c r="D25" s="550" t="s">
        <v>545</v>
      </c>
      <c r="E25" s="551" t="s">
        <v>1175</v>
      </c>
      <c r="F25" s="550" t="s">
        <v>146</v>
      </c>
      <c r="G25" s="552">
        <v>899999115</v>
      </c>
      <c r="H25" s="552">
        <v>8</v>
      </c>
      <c r="I25" s="553" t="s">
        <v>1382</v>
      </c>
      <c r="J25" s="554">
        <v>6579482</v>
      </c>
      <c r="K25" s="945">
        <v>5909958</v>
      </c>
      <c r="L25" s="945">
        <v>2282721</v>
      </c>
      <c r="M25" s="946">
        <v>43100</v>
      </c>
      <c r="N25" s="946"/>
      <c r="O25" s="946">
        <v>42845</v>
      </c>
      <c r="P25" s="946">
        <v>42856</v>
      </c>
      <c r="Q25" s="946">
        <v>43100</v>
      </c>
      <c r="R25" s="554" t="s">
        <v>22</v>
      </c>
      <c r="S25" s="947">
        <v>5217</v>
      </c>
      <c r="T25" s="948">
        <v>42844</v>
      </c>
      <c r="U25" s="947" t="s">
        <v>1020</v>
      </c>
      <c r="V25" s="554" t="s">
        <v>1178</v>
      </c>
      <c r="W25" s="947">
        <v>24117</v>
      </c>
      <c r="X25" s="948">
        <v>42845</v>
      </c>
      <c r="Y25" s="949">
        <v>42845</v>
      </c>
      <c r="Z25" s="950" t="s">
        <v>213</v>
      </c>
    </row>
    <row r="26" spans="1:26" ht="63.75" x14ac:dyDescent="0.25">
      <c r="A26" s="386">
        <f t="shared" si="0"/>
        <v>25</v>
      </c>
      <c r="B26" s="552">
        <v>18</v>
      </c>
      <c r="C26" s="549" t="s">
        <v>203</v>
      </c>
      <c r="D26" s="550" t="s">
        <v>545</v>
      </c>
      <c r="E26" s="551" t="s">
        <v>640</v>
      </c>
      <c r="F26" s="951" t="s">
        <v>1383</v>
      </c>
      <c r="G26" s="552">
        <v>901030557</v>
      </c>
      <c r="H26" s="552">
        <v>7</v>
      </c>
      <c r="I26" s="553" t="s">
        <v>1384</v>
      </c>
      <c r="J26" s="554">
        <v>3002290</v>
      </c>
      <c r="K26" s="945">
        <v>42401460</v>
      </c>
      <c r="L26" s="945">
        <v>15900000</v>
      </c>
      <c r="M26" s="946">
        <v>43100</v>
      </c>
      <c r="N26" s="946">
        <v>43190</v>
      </c>
      <c r="O26" s="946">
        <v>42851</v>
      </c>
      <c r="P26" s="946">
        <v>42856</v>
      </c>
      <c r="Q26" s="946">
        <v>43100</v>
      </c>
      <c r="R26" s="554" t="s">
        <v>22</v>
      </c>
      <c r="S26" s="947">
        <v>5517</v>
      </c>
      <c r="T26" s="948">
        <v>42851</v>
      </c>
      <c r="U26" s="947" t="s">
        <v>555</v>
      </c>
      <c r="V26" s="554" t="s">
        <v>556</v>
      </c>
      <c r="W26" s="947">
        <v>29417</v>
      </c>
      <c r="X26" s="948">
        <v>42852</v>
      </c>
      <c r="Y26" s="949">
        <v>42851</v>
      </c>
      <c r="Z26" s="950" t="s">
        <v>1139</v>
      </c>
    </row>
    <row r="27" spans="1:26" ht="63.75" x14ac:dyDescent="0.25">
      <c r="A27" s="386">
        <f t="shared" si="0"/>
        <v>26</v>
      </c>
      <c r="B27" s="766">
        <v>1</v>
      </c>
      <c r="C27" s="764" t="s">
        <v>189</v>
      </c>
      <c r="D27" s="763" t="s">
        <v>545</v>
      </c>
      <c r="E27" s="765" t="s">
        <v>609</v>
      </c>
      <c r="F27" s="952" t="s">
        <v>1148</v>
      </c>
      <c r="G27" s="952">
        <v>860002400</v>
      </c>
      <c r="H27" s="952">
        <v>2</v>
      </c>
      <c r="I27" s="952" t="s">
        <v>1149</v>
      </c>
      <c r="J27" s="952" t="s">
        <v>1150</v>
      </c>
      <c r="K27" s="953">
        <v>1223500</v>
      </c>
      <c r="L27" s="953">
        <v>0</v>
      </c>
      <c r="M27" s="954">
        <v>43231</v>
      </c>
      <c r="N27" s="954"/>
      <c r="O27" s="954">
        <v>42865</v>
      </c>
      <c r="P27" s="954">
        <v>42865</v>
      </c>
      <c r="Q27" s="954">
        <v>43231</v>
      </c>
      <c r="R27" s="768" t="s">
        <v>22</v>
      </c>
      <c r="S27" s="955">
        <v>6017</v>
      </c>
      <c r="T27" s="956">
        <v>42865</v>
      </c>
      <c r="U27" s="955" t="s">
        <v>607</v>
      </c>
      <c r="V27" s="768" t="s">
        <v>608</v>
      </c>
      <c r="W27" s="955">
        <v>29717</v>
      </c>
      <c r="X27" s="956">
        <v>42865</v>
      </c>
      <c r="Y27" s="957">
        <v>42865</v>
      </c>
      <c r="Z27" s="952" t="s">
        <v>1139</v>
      </c>
    </row>
    <row r="28" spans="1:26" ht="89.25" x14ac:dyDescent="0.25">
      <c r="A28" s="386">
        <f t="shared" si="0"/>
        <v>27</v>
      </c>
      <c r="B28" s="766">
        <v>2</v>
      </c>
      <c r="C28" s="764" t="s">
        <v>189</v>
      </c>
      <c r="D28" s="763" t="s">
        <v>545</v>
      </c>
      <c r="E28" s="765" t="s">
        <v>1385</v>
      </c>
      <c r="F28" s="952" t="s">
        <v>1148</v>
      </c>
      <c r="G28" s="952">
        <v>860002400</v>
      </c>
      <c r="H28" s="952">
        <v>2</v>
      </c>
      <c r="I28" s="952" t="s">
        <v>1149</v>
      </c>
      <c r="J28" s="953" t="s">
        <v>1150</v>
      </c>
      <c r="K28" s="953">
        <v>4052039</v>
      </c>
      <c r="L28" s="953">
        <v>0</v>
      </c>
      <c r="M28" s="954">
        <v>43250</v>
      </c>
      <c r="N28" s="954"/>
      <c r="O28" s="954">
        <v>42885</v>
      </c>
      <c r="P28" s="954">
        <v>42885</v>
      </c>
      <c r="Q28" s="954">
        <v>43250</v>
      </c>
      <c r="R28" s="955" t="s">
        <v>22</v>
      </c>
      <c r="S28" s="955">
        <v>6217</v>
      </c>
      <c r="T28" s="956">
        <v>42872</v>
      </c>
      <c r="U28" s="768" t="s">
        <v>607</v>
      </c>
      <c r="V28" s="768" t="s">
        <v>608</v>
      </c>
      <c r="W28" s="955">
        <v>32917</v>
      </c>
      <c r="X28" s="957">
        <v>42885</v>
      </c>
      <c r="Y28" s="957">
        <v>42886</v>
      </c>
      <c r="Z28" s="952" t="s">
        <v>1139</v>
      </c>
    </row>
    <row r="29" spans="1:26" ht="115.5" x14ac:dyDescent="0.25">
      <c r="A29" s="386">
        <f t="shared" si="0"/>
        <v>28</v>
      </c>
      <c r="B29" s="936">
        <v>2</v>
      </c>
      <c r="C29" s="937" t="s">
        <v>68</v>
      </c>
      <c r="D29" s="713" t="s">
        <v>69</v>
      </c>
      <c r="E29" s="717" t="s">
        <v>1386</v>
      </c>
      <c r="F29" s="943" t="s">
        <v>1387</v>
      </c>
      <c r="G29" s="943">
        <v>860004871</v>
      </c>
      <c r="H29" s="943">
        <v>7</v>
      </c>
      <c r="I29" s="943" t="s">
        <v>1388</v>
      </c>
      <c r="J29" s="943">
        <v>3157169</v>
      </c>
      <c r="K29" s="938">
        <v>3625930</v>
      </c>
      <c r="L29" s="938">
        <v>0</v>
      </c>
      <c r="M29" s="939" t="s">
        <v>81</v>
      </c>
      <c r="N29" s="939"/>
      <c r="O29" s="939">
        <v>42891</v>
      </c>
      <c r="P29" s="939">
        <v>42899</v>
      </c>
      <c r="Q29" s="958">
        <v>42959</v>
      </c>
      <c r="R29" s="723" t="s">
        <v>1389</v>
      </c>
      <c r="S29" s="940">
        <v>4017</v>
      </c>
      <c r="T29" s="941">
        <v>42816</v>
      </c>
      <c r="U29" s="723" t="s">
        <v>577</v>
      </c>
      <c r="V29" s="723" t="s">
        <v>578</v>
      </c>
      <c r="W29" s="940">
        <v>35917</v>
      </c>
      <c r="X29" s="942">
        <v>35917</v>
      </c>
      <c r="Y29" s="959">
        <v>42893</v>
      </c>
      <c r="Z29" s="943" t="s">
        <v>213</v>
      </c>
    </row>
    <row r="30" spans="1:26" ht="115.5" x14ac:dyDescent="0.25">
      <c r="A30" s="386">
        <f t="shared" si="0"/>
        <v>29</v>
      </c>
      <c r="B30" s="936">
        <v>19</v>
      </c>
      <c r="C30" s="937" t="s">
        <v>203</v>
      </c>
      <c r="D30" s="713" t="s">
        <v>69</v>
      </c>
      <c r="E30" s="717" t="s">
        <v>1390</v>
      </c>
      <c r="F30" s="943" t="s">
        <v>1391</v>
      </c>
      <c r="G30" s="943">
        <v>900568846</v>
      </c>
      <c r="H30" s="943">
        <v>7</v>
      </c>
      <c r="I30" s="943" t="s">
        <v>1392</v>
      </c>
      <c r="J30" s="943">
        <v>4093173</v>
      </c>
      <c r="K30" s="938">
        <v>6782836</v>
      </c>
      <c r="L30" s="938">
        <v>0</v>
      </c>
      <c r="M30" s="939" t="s">
        <v>81</v>
      </c>
      <c r="N30" s="939"/>
      <c r="O30" s="939">
        <v>42894</v>
      </c>
      <c r="P30" s="939">
        <v>42899</v>
      </c>
      <c r="Q30" s="939">
        <v>42959</v>
      </c>
      <c r="R30" s="723" t="s">
        <v>1393</v>
      </c>
      <c r="S30" s="940">
        <v>6317</v>
      </c>
      <c r="T30" s="941">
        <v>42873</v>
      </c>
      <c r="U30" s="723" t="s">
        <v>1224</v>
      </c>
      <c r="V30" s="723" t="s">
        <v>1394</v>
      </c>
      <c r="W30" s="940">
        <v>36017</v>
      </c>
      <c r="X30" s="941">
        <v>42895</v>
      </c>
      <c r="Y30" s="942">
        <v>42894</v>
      </c>
      <c r="Z30" s="943" t="s">
        <v>213</v>
      </c>
    </row>
    <row r="31" spans="1:26" ht="102.75" x14ac:dyDescent="0.25">
      <c r="A31" s="386">
        <f t="shared" si="0"/>
        <v>30</v>
      </c>
      <c r="B31" s="936">
        <v>20</v>
      </c>
      <c r="C31" s="937" t="s">
        <v>203</v>
      </c>
      <c r="D31" s="713" t="s">
        <v>1395</v>
      </c>
      <c r="E31" s="713" t="s">
        <v>1396</v>
      </c>
      <c r="F31" s="713" t="s">
        <v>1397</v>
      </c>
      <c r="G31" s="943">
        <v>830075011</v>
      </c>
      <c r="H31" s="943">
        <v>4</v>
      </c>
      <c r="I31" s="943" t="s">
        <v>1398</v>
      </c>
      <c r="J31" s="943">
        <v>6196812</v>
      </c>
      <c r="K31" s="938">
        <v>59306566</v>
      </c>
      <c r="L31" s="938">
        <v>0</v>
      </c>
      <c r="M31" s="939">
        <v>43070</v>
      </c>
      <c r="N31" s="939"/>
      <c r="O31" s="939">
        <v>42898</v>
      </c>
      <c r="P31" s="939">
        <v>42906</v>
      </c>
      <c r="Q31" s="939">
        <v>43089</v>
      </c>
      <c r="R31" s="723" t="s">
        <v>1399</v>
      </c>
      <c r="S31" s="940">
        <v>5316</v>
      </c>
      <c r="T31" s="941">
        <v>42846</v>
      </c>
      <c r="U31" s="723" t="s">
        <v>730</v>
      </c>
      <c r="V31" s="723" t="s">
        <v>731</v>
      </c>
      <c r="W31" s="940">
        <v>36317</v>
      </c>
      <c r="X31" s="941">
        <v>42899</v>
      </c>
      <c r="Y31" s="942">
        <v>42900</v>
      </c>
      <c r="Z31" s="943" t="s">
        <v>1400</v>
      </c>
    </row>
    <row r="32" spans="1:26" ht="102.75" x14ac:dyDescent="0.25">
      <c r="A32" s="386">
        <f t="shared" si="0"/>
        <v>31</v>
      </c>
      <c r="B32" s="936">
        <v>21</v>
      </c>
      <c r="C32" s="937" t="s">
        <v>203</v>
      </c>
      <c r="D32" s="713" t="s">
        <v>18</v>
      </c>
      <c r="E32" s="713" t="s">
        <v>1167</v>
      </c>
      <c r="F32" s="713" t="s">
        <v>976</v>
      </c>
      <c r="G32" s="943">
        <v>800225235</v>
      </c>
      <c r="H32" s="943">
        <v>2</v>
      </c>
      <c r="I32" s="943" t="s">
        <v>977</v>
      </c>
      <c r="J32" s="943">
        <v>3178277</v>
      </c>
      <c r="K32" s="938">
        <v>61083414</v>
      </c>
      <c r="L32" s="938">
        <v>0</v>
      </c>
      <c r="M32" s="939" t="s">
        <v>110</v>
      </c>
      <c r="N32" s="939"/>
      <c r="O32" s="939">
        <v>42916</v>
      </c>
      <c r="P32" s="939">
        <v>42922</v>
      </c>
      <c r="Q32" s="939"/>
      <c r="R32" s="723" t="s">
        <v>1401</v>
      </c>
      <c r="S32" s="940">
        <v>6817</v>
      </c>
      <c r="T32" s="941">
        <v>42891</v>
      </c>
      <c r="U32" s="723" t="s">
        <v>823</v>
      </c>
      <c r="V32" s="723" t="s">
        <v>824</v>
      </c>
      <c r="W32" s="940">
        <v>41817</v>
      </c>
      <c r="X32" s="941">
        <v>42916</v>
      </c>
      <c r="Y32" s="942"/>
      <c r="Z32" s="943" t="s">
        <v>213</v>
      </c>
    </row>
    <row r="33" spans="1:26" ht="90" x14ac:dyDescent="0.25">
      <c r="A33" s="386">
        <f t="shared" si="0"/>
        <v>32</v>
      </c>
      <c r="B33" s="936">
        <v>22</v>
      </c>
      <c r="C33" s="937" t="s">
        <v>203</v>
      </c>
      <c r="D33" s="713" t="s">
        <v>18</v>
      </c>
      <c r="E33" s="713" t="s">
        <v>1192</v>
      </c>
      <c r="F33" s="713" t="s">
        <v>934</v>
      </c>
      <c r="G33" s="943">
        <v>800252836</v>
      </c>
      <c r="H33" s="943">
        <v>3</v>
      </c>
      <c r="I33" s="943" t="s">
        <v>935</v>
      </c>
      <c r="J33" s="943">
        <v>2226949</v>
      </c>
      <c r="K33" s="938">
        <v>41758290</v>
      </c>
      <c r="L33" s="938">
        <v>0</v>
      </c>
      <c r="M33" s="939">
        <v>43100</v>
      </c>
      <c r="N33" s="939"/>
      <c r="O33" s="939">
        <v>42916</v>
      </c>
      <c r="P33" s="939">
        <v>42926</v>
      </c>
      <c r="Q33" s="939">
        <v>43100</v>
      </c>
      <c r="R33" s="723" t="s">
        <v>1402</v>
      </c>
      <c r="S33" s="940">
        <v>7117</v>
      </c>
      <c r="T33" s="941">
        <v>42895</v>
      </c>
      <c r="U33" s="723" t="s">
        <v>823</v>
      </c>
      <c r="V33" s="723" t="s">
        <v>824</v>
      </c>
      <c r="W33" s="940">
        <v>42317</v>
      </c>
      <c r="X33" s="941">
        <v>42921</v>
      </c>
      <c r="Y33" s="942"/>
      <c r="Z33" s="943" t="s">
        <v>213</v>
      </c>
    </row>
    <row r="34" spans="1:26" ht="51" x14ac:dyDescent="0.25">
      <c r="A34" s="386">
        <f t="shared" si="0"/>
        <v>33</v>
      </c>
      <c r="B34" s="936">
        <v>3</v>
      </c>
      <c r="C34" s="937" t="s">
        <v>68</v>
      </c>
      <c r="D34" s="713" t="s">
        <v>545</v>
      </c>
      <c r="E34" s="713" t="s">
        <v>1403</v>
      </c>
      <c r="F34" s="713" t="s">
        <v>1134</v>
      </c>
      <c r="G34" s="943">
        <v>800103052</v>
      </c>
      <c r="H34" s="943">
        <v>8</v>
      </c>
      <c r="I34" s="943" t="s">
        <v>867</v>
      </c>
      <c r="J34" s="943">
        <v>6517950</v>
      </c>
      <c r="K34" s="938">
        <v>37655769</v>
      </c>
      <c r="L34" s="938">
        <v>0</v>
      </c>
      <c r="M34" s="939">
        <v>43099</v>
      </c>
      <c r="N34" s="939"/>
      <c r="O34" s="939">
        <v>42916</v>
      </c>
      <c r="P34" s="939">
        <v>42916</v>
      </c>
      <c r="Q34" s="939">
        <v>43099</v>
      </c>
      <c r="R34" s="940" t="s">
        <v>22</v>
      </c>
      <c r="S34" s="940">
        <v>6917</v>
      </c>
      <c r="T34" s="941">
        <v>42891</v>
      </c>
      <c r="U34" s="723" t="s">
        <v>823</v>
      </c>
      <c r="V34" s="723" t="s">
        <v>824</v>
      </c>
      <c r="W34" s="940">
        <v>41917</v>
      </c>
      <c r="X34" s="941">
        <v>42916</v>
      </c>
      <c r="Y34" s="942">
        <v>42916</v>
      </c>
      <c r="Z34" s="943" t="s">
        <v>213</v>
      </c>
    </row>
    <row r="35" spans="1:26" ht="63.75" x14ac:dyDescent="0.25">
      <c r="A35" s="386">
        <f t="shared" si="0"/>
        <v>34</v>
      </c>
      <c r="B35" s="936">
        <v>4</v>
      </c>
      <c r="C35" s="937" t="s">
        <v>68</v>
      </c>
      <c r="D35" s="713" t="s">
        <v>1022</v>
      </c>
      <c r="E35" s="713" t="s">
        <v>1404</v>
      </c>
      <c r="F35" s="713" t="s">
        <v>1405</v>
      </c>
      <c r="G35" s="943">
        <v>830037946</v>
      </c>
      <c r="H35" s="943">
        <v>3</v>
      </c>
      <c r="I35" s="943" t="s">
        <v>1406</v>
      </c>
      <c r="J35" s="943">
        <v>4880529</v>
      </c>
      <c r="K35" s="938">
        <v>1200710</v>
      </c>
      <c r="L35" s="938">
        <v>0</v>
      </c>
      <c r="M35" s="939">
        <v>42941</v>
      </c>
      <c r="N35" s="939"/>
      <c r="O35" s="939">
        <v>42916</v>
      </c>
      <c r="P35" s="939">
        <v>42922</v>
      </c>
      <c r="Q35" s="939">
        <v>42941</v>
      </c>
      <c r="R35" s="940" t="s">
        <v>22</v>
      </c>
      <c r="S35" s="940">
        <v>7617</v>
      </c>
      <c r="T35" s="941">
        <v>42907</v>
      </c>
      <c r="U35" s="723" t="s">
        <v>577</v>
      </c>
      <c r="V35" s="723" t="s">
        <v>578</v>
      </c>
      <c r="W35" s="940" t="s">
        <v>1407</v>
      </c>
      <c r="X35" s="941">
        <v>42920</v>
      </c>
      <c r="Y35" s="942">
        <v>42916</v>
      </c>
      <c r="Z35" s="943" t="s">
        <v>213</v>
      </c>
    </row>
    <row r="36" spans="1:26" ht="120" x14ac:dyDescent="0.25">
      <c r="A36" s="386">
        <f>1+A35</f>
        <v>35</v>
      </c>
      <c r="B36" s="960">
        <v>23</v>
      </c>
      <c r="C36" s="961" t="s">
        <v>203</v>
      </c>
      <c r="D36" s="962" t="s">
        <v>69</v>
      </c>
      <c r="E36" s="962" t="s">
        <v>1408</v>
      </c>
      <c r="F36" s="962" t="s">
        <v>1205</v>
      </c>
      <c r="G36" s="963">
        <v>900455610</v>
      </c>
      <c r="H36" s="963">
        <v>0</v>
      </c>
      <c r="I36" s="963" t="s">
        <v>1206</v>
      </c>
      <c r="J36" s="963">
        <v>4695988</v>
      </c>
      <c r="K36" s="964">
        <v>3653300</v>
      </c>
      <c r="L36" s="964">
        <v>0</v>
      </c>
      <c r="M36" s="965">
        <v>42978</v>
      </c>
      <c r="N36" s="965"/>
      <c r="O36" s="965">
        <v>42922</v>
      </c>
      <c r="P36" s="965">
        <v>42934</v>
      </c>
      <c r="Q36" s="965">
        <v>42978</v>
      </c>
      <c r="R36" s="963" t="s">
        <v>1409</v>
      </c>
      <c r="S36" s="966">
        <v>7217</v>
      </c>
      <c r="T36" s="967">
        <v>42901</v>
      </c>
      <c r="U36" s="968" t="s">
        <v>563</v>
      </c>
      <c r="V36" s="968" t="s">
        <v>564</v>
      </c>
      <c r="W36" s="966">
        <v>43017</v>
      </c>
      <c r="X36" s="967">
        <v>42926</v>
      </c>
      <c r="Y36" s="969">
        <v>42922</v>
      </c>
      <c r="Z36" s="963" t="s">
        <v>1157</v>
      </c>
    </row>
    <row r="37" spans="1:26" ht="150" x14ac:dyDescent="0.25">
      <c r="A37" s="386">
        <f t="shared" ref="A37:A74" si="1">1+A36</f>
        <v>36</v>
      </c>
      <c r="B37" s="960">
        <v>6</v>
      </c>
      <c r="C37" s="961" t="s">
        <v>100</v>
      </c>
      <c r="D37" s="962" t="s">
        <v>69</v>
      </c>
      <c r="E37" s="962" t="s">
        <v>1410</v>
      </c>
      <c r="F37" s="962" t="s">
        <v>1209</v>
      </c>
      <c r="G37" s="963">
        <v>860007336</v>
      </c>
      <c r="H37" s="963">
        <v>1</v>
      </c>
      <c r="I37" s="963" t="s">
        <v>1210</v>
      </c>
      <c r="J37" s="963">
        <v>7565632</v>
      </c>
      <c r="K37" s="964">
        <v>3000000</v>
      </c>
      <c r="L37" s="964">
        <v>0</v>
      </c>
      <c r="M37" s="965">
        <v>42947</v>
      </c>
      <c r="N37" s="965"/>
      <c r="O37" s="965">
        <v>42922</v>
      </c>
      <c r="P37" s="965">
        <v>42934</v>
      </c>
      <c r="Q37" s="965">
        <v>42947</v>
      </c>
      <c r="R37" s="963" t="s">
        <v>1411</v>
      </c>
      <c r="S37" s="966">
        <v>7317</v>
      </c>
      <c r="T37" s="967">
        <v>42901</v>
      </c>
      <c r="U37" s="968" t="s">
        <v>563</v>
      </c>
      <c r="V37" s="968" t="s">
        <v>564</v>
      </c>
      <c r="W37" s="966">
        <v>42917</v>
      </c>
      <c r="X37" s="967">
        <v>42926</v>
      </c>
      <c r="Y37" s="969">
        <v>42922</v>
      </c>
      <c r="Z37" s="963" t="s">
        <v>1157</v>
      </c>
    </row>
    <row r="38" spans="1:26" ht="139.5" customHeight="1" x14ac:dyDescent="0.25">
      <c r="A38" s="386">
        <f t="shared" si="1"/>
        <v>37</v>
      </c>
      <c r="B38" s="960">
        <v>1</v>
      </c>
      <c r="C38" s="961" t="s">
        <v>409</v>
      </c>
      <c r="D38" s="962" t="s">
        <v>69</v>
      </c>
      <c r="E38" s="962" t="s">
        <v>1412</v>
      </c>
      <c r="F38" s="962" t="s">
        <v>959</v>
      </c>
      <c r="G38" s="963">
        <v>800018165</v>
      </c>
      <c r="H38" s="963">
        <v>8</v>
      </c>
      <c r="I38" s="963" t="s">
        <v>960</v>
      </c>
      <c r="J38" s="963">
        <v>6171411</v>
      </c>
      <c r="K38" s="964">
        <v>0</v>
      </c>
      <c r="L38" s="964">
        <v>0</v>
      </c>
      <c r="M38" s="962" t="s">
        <v>1413</v>
      </c>
      <c r="N38" s="965"/>
      <c r="O38" s="965">
        <v>42929</v>
      </c>
      <c r="P38" s="965">
        <v>42940</v>
      </c>
      <c r="Q38" s="965">
        <v>43795</v>
      </c>
      <c r="R38" s="963" t="s">
        <v>1414</v>
      </c>
      <c r="S38" s="966" t="s">
        <v>22</v>
      </c>
      <c r="T38" s="966" t="s">
        <v>22</v>
      </c>
      <c r="U38" s="966" t="s">
        <v>22</v>
      </c>
      <c r="V38" s="966" t="s">
        <v>22</v>
      </c>
      <c r="W38" s="966" t="s">
        <v>22</v>
      </c>
      <c r="X38" s="966" t="s">
        <v>22</v>
      </c>
      <c r="Y38" s="969">
        <v>42929</v>
      </c>
      <c r="Z38" s="963" t="s">
        <v>1139</v>
      </c>
    </row>
    <row r="39" spans="1:26" ht="120" x14ac:dyDescent="0.25">
      <c r="A39" s="386">
        <f t="shared" si="1"/>
        <v>38</v>
      </c>
      <c r="B39" s="966">
        <v>7</v>
      </c>
      <c r="C39" s="963" t="s">
        <v>100</v>
      </c>
      <c r="D39" s="962" t="s">
        <v>69</v>
      </c>
      <c r="E39" s="962" t="s">
        <v>1415</v>
      </c>
      <c r="F39" s="962" t="s">
        <v>1305</v>
      </c>
      <c r="G39" s="963">
        <v>830113914</v>
      </c>
      <c r="H39" s="963">
        <v>3</v>
      </c>
      <c r="I39" s="963" t="s">
        <v>1416</v>
      </c>
      <c r="J39" s="963">
        <v>7464600</v>
      </c>
      <c r="K39" s="964">
        <v>15489275</v>
      </c>
      <c r="L39" s="964">
        <v>0</v>
      </c>
      <c r="M39" s="965">
        <v>43100</v>
      </c>
      <c r="N39" s="965"/>
      <c r="O39" s="965">
        <v>42933</v>
      </c>
      <c r="P39" s="965">
        <v>42937</v>
      </c>
      <c r="Q39" s="965">
        <v>43100</v>
      </c>
      <c r="R39" s="963" t="s">
        <v>1417</v>
      </c>
      <c r="S39" s="966">
        <v>7517</v>
      </c>
      <c r="T39" s="967">
        <v>42902</v>
      </c>
      <c r="U39" s="966" t="s">
        <v>625</v>
      </c>
      <c r="V39" s="968" t="s">
        <v>1418</v>
      </c>
      <c r="W39" s="966">
        <v>43517</v>
      </c>
      <c r="X39" s="967">
        <v>42935</v>
      </c>
      <c r="Y39" s="969">
        <v>42935</v>
      </c>
      <c r="Z39" s="963" t="s">
        <v>1139</v>
      </c>
    </row>
    <row r="40" spans="1:26" ht="51" x14ac:dyDescent="0.25">
      <c r="A40" s="386">
        <f t="shared" si="1"/>
        <v>39</v>
      </c>
      <c r="B40" s="966">
        <v>5</v>
      </c>
      <c r="C40" s="963" t="s">
        <v>68</v>
      </c>
      <c r="D40" s="962" t="s">
        <v>18</v>
      </c>
      <c r="E40" s="962" t="s">
        <v>1241</v>
      </c>
      <c r="F40" s="962" t="s">
        <v>656</v>
      </c>
      <c r="G40" s="963">
        <v>860001022</v>
      </c>
      <c r="H40" s="963">
        <v>7</v>
      </c>
      <c r="I40" s="963" t="s">
        <v>657</v>
      </c>
      <c r="J40" s="963">
        <v>2940100</v>
      </c>
      <c r="K40" s="964">
        <v>459000</v>
      </c>
      <c r="L40" s="964">
        <v>0</v>
      </c>
      <c r="M40" s="964" t="s">
        <v>148</v>
      </c>
      <c r="N40" s="965"/>
      <c r="O40" s="965">
        <v>42933</v>
      </c>
      <c r="P40" s="965">
        <v>42937</v>
      </c>
      <c r="Q40" s="965">
        <v>43301</v>
      </c>
      <c r="R40" s="966" t="s">
        <v>22</v>
      </c>
      <c r="S40" s="966">
        <v>7817</v>
      </c>
      <c r="T40" s="967">
        <v>42915</v>
      </c>
      <c r="U40" s="966" t="s">
        <v>658</v>
      </c>
      <c r="V40" s="968" t="s">
        <v>659</v>
      </c>
      <c r="W40" s="966">
        <v>43417</v>
      </c>
      <c r="X40" s="967">
        <v>42933</v>
      </c>
      <c r="Y40" s="969">
        <v>42935</v>
      </c>
      <c r="Z40" s="963" t="s">
        <v>1400</v>
      </c>
    </row>
    <row r="41" spans="1:26" ht="51" x14ac:dyDescent="0.25">
      <c r="A41" s="386">
        <f t="shared" si="1"/>
        <v>40</v>
      </c>
      <c r="B41" s="966">
        <v>6</v>
      </c>
      <c r="C41" s="963" t="s">
        <v>68</v>
      </c>
      <c r="D41" s="962" t="s">
        <v>18</v>
      </c>
      <c r="E41" s="962" t="s">
        <v>1419</v>
      </c>
      <c r="F41" s="962" t="s">
        <v>1420</v>
      </c>
      <c r="G41" s="966">
        <v>860007590</v>
      </c>
      <c r="H41" s="966">
        <v>6</v>
      </c>
      <c r="I41" s="963" t="s">
        <v>1421</v>
      </c>
      <c r="J41" s="966">
        <v>4237630</v>
      </c>
      <c r="K41" s="964">
        <v>395000</v>
      </c>
      <c r="L41" s="964">
        <v>0</v>
      </c>
      <c r="M41" s="964" t="s">
        <v>148</v>
      </c>
      <c r="N41" s="965"/>
      <c r="O41" s="965">
        <v>42937</v>
      </c>
      <c r="P41" s="970">
        <v>42940</v>
      </c>
      <c r="Q41" s="965">
        <v>43304</v>
      </c>
      <c r="R41" s="966" t="s">
        <v>22</v>
      </c>
      <c r="S41" s="966">
        <v>8117</v>
      </c>
      <c r="T41" s="967">
        <v>42926</v>
      </c>
      <c r="U41" s="966" t="s">
        <v>658</v>
      </c>
      <c r="V41" s="968" t="s">
        <v>659</v>
      </c>
      <c r="W41" s="966">
        <v>43817</v>
      </c>
      <c r="X41" s="967">
        <v>42940</v>
      </c>
      <c r="Y41" s="969">
        <v>42942</v>
      </c>
      <c r="Z41" s="963" t="s">
        <v>1400</v>
      </c>
    </row>
    <row r="42" spans="1:26" ht="105" x14ac:dyDescent="0.25">
      <c r="A42" s="386">
        <f t="shared" si="1"/>
        <v>41</v>
      </c>
      <c r="B42" s="955">
        <v>24</v>
      </c>
      <c r="C42" s="952" t="s">
        <v>203</v>
      </c>
      <c r="D42" s="763" t="s">
        <v>18</v>
      </c>
      <c r="E42" s="763" t="s">
        <v>1422</v>
      </c>
      <c r="F42" s="763" t="s">
        <v>1227</v>
      </c>
      <c r="G42" s="955">
        <v>860066942</v>
      </c>
      <c r="H42" s="955">
        <v>7</v>
      </c>
      <c r="I42" s="952" t="s">
        <v>661</v>
      </c>
      <c r="J42" s="955">
        <v>4280666</v>
      </c>
      <c r="K42" s="953">
        <v>12796665</v>
      </c>
      <c r="L42" s="953">
        <v>6378066</v>
      </c>
      <c r="M42" s="953" t="s">
        <v>110</v>
      </c>
      <c r="N42" s="954">
        <v>43084</v>
      </c>
      <c r="O42" s="954">
        <v>42957</v>
      </c>
      <c r="P42" s="954">
        <v>42972</v>
      </c>
      <c r="Q42" s="954">
        <v>43084</v>
      </c>
      <c r="R42" s="952" t="s">
        <v>1423</v>
      </c>
      <c r="S42" s="955">
        <v>8317</v>
      </c>
      <c r="T42" s="956">
        <v>42941</v>
      </c>
      <c r="U42" s="955" t="s">
        <v>563</v>
      </c>
      <c r="V42" s="768" t="s">
        <v>564</v>
      </c>
      <c r="W42" s="955">
        <v>49417</v>
      </c>
      <c r="X42" s="956">
        <v>42958</v>
      </c>
      <c r="Y42" s="957">
        <v>42961</v>
      </c>
      <c r="Z42" s="952" t="s">
        <v>1157</v>
      </c>
    </row>
    <row r="43" spans="1:26" ht="120" x14ac:dyDescent="0.25">
      <c r="A43" s="386">
        <f t="shared" si="1"/>
        <v>42</v>
      </c>
      <c r="B43" s="955">
        <v>25</v>
      </c>
      <c r="C43" s="952" t="s">
        <v>203</v>
      </c>
      <c r="D43" s="763" t="s">
        <v>33</v>
      </c>
      <c r="E43" s="763" t="s">
        <v>1424</v>
      </c>
      <c r="F43" s="763" t="s">
        <v>772</v>
      </c>
      <c r="G43" s="955">
        <v>804002893</v>
      </c>
      <c r="H43" s="955">
        <v>6</v>
      </c>
      <c r="I43" s="952" t="s">
        <v>773</v>
      </c>
      <c r="J43" s="955">
        <v>6521020</v>
      </c>
      <c r="K43" s="953">
        <v>14516246</v>
      </c>
      <c r="L43" s="953">
        <v>0</v>
      </c>
      <c r="M43" s="953" t="s">
        <v>740</v>
      </c>
      <c r="N43" s="954"/>
      <c r="O43" s="954">
        <v>42964</v>
      </c>
      <c r="P43" s="954">
        <v>42976</v>
      </c>
      <c r="Q43" s="954">
        <v>43340</v>
      </c>
      <c r="R43" s="952" t="s">
        <v>1425</v>
      </c>
      <c r="S43" s="955">
        <v>8217</v>
      </c>
      <c r="T43" s="956">
        <v>42935</v>
      </c>
      <c r="U43" s="955" t="s">
        <v>823</v>
      </c>
      <c r="V43" s="768" t="s">
        <v>824</v>
      </c>
      <c r="W43" s="955">
        <v>51717</v>
      </c>
      <c r="X43" s="956">
        <v>42964</v>
      </c>
      <c r="Y43" s="957">
        <v>42965</v>
      </c>
      <c r="Z43" s="952" t="s">
        <v>213</v>
      </c>
    </row>
    <row r="44" spans="1:26" ht="120" x14ac:dyDescent="0.25">
      <c r="A44" s="386">
        <f t="shared" si="1"/>
        <v>43</v>
      </c>
      <c r="B44" s="955">
        <v>26</v>
      </c>
      <c r="C44" s="952" t="s">
        <v>203</v>
      </c>
      <c r="D44" s="763" t="s">
        <v>1395</v>
      </c>
      <c r="E44" s="763" t="s">
        <v>1426</v>
      </c>
      <c r="F44" s="763" t="s">
        <v>1427</v>
      </c>
      <c r="G44" s="955">
        <v>900524994</v>
      </c>
      <c r="H44" s="955">
        <v>1</v>
      </c>
      <c r="I44" s="952" t="s">
        <v>1428</v>
      </c>
      <c r="J44" s="952" t="s">
        <v>1429</v>
      </c>
      <c r="K44" s="953">
        <v>54545500</v>
      </c>
      <c r="L44" s="953">
        <v>0</v>
      </c>
      <c r="M44" s="954">
        <v>43069</v>
      </c>
      <c r="N44" s="954"/>
      <c r="O44" s="954">
        <v>42976</v>
      </c>
      <c r="P44" s="954">
        <v>42983</v>
      </c>
      <c r="Q44" s="954">
        <v>43069</v>
      </c>
      <c r="R44" s="952" t="s">
        <v>1430</v>
      </c>
      <c r="S44" s="955">
        <v>8017</v>
      </c>
      <c r="T44" s="956">
        <v>42926</v>
      </c>
      <c r="U44" s="955" t="s">
        <v>529</v>
      </c>
      <c r="V44" s="768" t="s">
        <v>530</v>
      </c>
      <c r="W44" s="955">
        <v>62017</v>
      </c>
      <c r="X44" s="956">
        <v>42979</v>
      </c>
      <c r="Y44" s="957">
        <v>42982</v>
      </c>
      <c r="Z44" s="952" t="s">
        <v>1157</v>
      </c>
    </row>
    <row r="45" spans="1:26" ht="120" x14ac:dyDescent="0.25">
      <c r="A45" s="386">
        <f t="shared" si="1"/>
        <v>44</v>
      </c>
      <c r="B45" s="955">
        <v>7</v>
      </c>
      <c r="C45" s="952" t="s">
        <v>68</v>
      </c>
      <c r="D45" s="763" t="s">
        <v>69</v>
      </c>
      <c r="E45" s="763" t="s">
        <v>1431</v>
      </c>
      <c r="F45" s="763" t="s">
        <v>1432</v>
      </c>
      <c r="G45" s="955">
        <v>900207129</v>
      </c>
      <c r="H45" s="955">
        <v>6</v>
      </c>
      <c r="I45" s="952" t="s">
        <v>1433</v>
      </c>
      <c r="J45" s="955">
        <v>3108152449</v>
      </c>
      <c r="K45" s="953">
        <v>1559150</v>
      </c>
      <c r="L45" s="953">
        <v>0</v>
      </c>
      <c r="M45" s="954" t="s">
        <v>1434</v>
      </c>
      <c r="N45" s="954"/>
      <c r="O45" s="954">
        <v>42977</v>
      </c>
      <c r="P45" s="954">
        <v>42989</v>
      </c>
      <c r="Q45" s="954">
        <v>43017</v>
      </c>
      <c r="R45" s="952" t="s">
        <v>1435</v>
      </c>
      <c r="S45" s="955">
        <v>8717</v>
      </c>
      <c r="T45" s="956">
        <v>42955</v>
      </c>
      <c r="U45" s="955" t="s">
        <v>563</v>
      </c>
      <c r="V45" s="768" t="s">
        <v>564</v>
      </c>
      <c r="W45" s="955">
        <v>61917</v>
      </c>
      <c r="X45" s="956">
        <v>42979</v>
      </c>
      <c r="Y45" s="957">
        <v>42978</v>
      </c>
      <c r="Z45" s="952" t="s">
        <v>1157</v>
      </c>
    </row>
    <row r="46" spans="1:26" ht="128.25" x14ac:dyDescent="0.25">
      <c r="A46" s="386">
        <f t="shared" si="1"/>
        <v>45</v>
      </c>
      <c r="B46" s="971">
        <v>27</v>
      </c>
      <c r="C46" s="972" t="s">
        <v>203</v>
      </c>
      <c r="D46" s="973" t="s">
        <v>33</v>
      </c>
      <c r="E46" s="973" t="s">
        <v>1436</v>
      </c>
      <c r="F46" s="973" t="s">
        <v>1073</v>
      </c>
      <c r="G46" s="974">
        <v>830033498</v>
      </c>
      <c r="H46" s="974">
        <v>7</v>
      </c>
      <c r="I46" s="975" t="s">
        <v>1074</v>
      </c>
      <c r="J46" s="976">
        <v>7477775</v>
      </c>
      <c r="K46" s="977">
        <v>39173205</v>
      </c>
      <c r="L46" s="977">
        <v>0</v>
      </c>
      <c r="M46" s="977" t="s">
        <v>1437</v>
      </c>
      <c r="N46" s="978"/>
      <c r="O46" s="978">
        <v>42979</v>
      </c>
      <c r="P46" s="978">
        <v>42984</v>
      </c>
      <c r="Q46" s="978">
        <v>43100</v>
      </c>
      <c r="R46" s="972" t="s">
        <v>1438</v>
      </c>
      <c r="S46" s="971">
        <v>9317</v>
      </c>
      <c r="T46" s="979">
        <v>42976</v>
      </c>
      <c r="U46" s="971" t="s">
        <v>1331</v>
      </c>
      <c r="V46" s="980" t="s">
        <v>1329</v>
      </c>
      <c r="W46" s="971">
        <v>61817</v>
      </c>
      <c r="X46" s="979">
        <v>42979</v>
      </c>
      <c r="Y46" s="979">
        <v>42982</v>
      </c>
      <c r="Z46" s="972" t="s">
        <v>213</v>
      </c>
    </row>
    <row r="47" spans="1:26" ht="75" x14ac:dyDescent="0.25">
      <c r="A47" s="386">
        <f t="shared" si="1"/>
        <v>46</v>
      </c>
      <c r="B47" s="971">
        <v>1</v>
      </c>
      <c r="C47" s="972" t="s">
        <v>1439</v>
      </c>
      <c r="D47" s="973" t="s">
        <v>33</v>
      </c>
      <c r="E47" s="973" t="s">
        <v>1440</v>
      </c>
      <c r="F47" s="973" t="s">
        <v>1441</v>
      </c>
      <c r="G47" s="974">
        <v>860007759</v>
      </c>
      <c r="H47" s="974">
        <v>3</v>
      </c>
      <c r="I47" s="975" t="s">
        <v>1442</v>
      </c>
      <c r="J47" s="976">
        <v>2970200</v>
      </c>
      <c r="K47" s="977">
        <v>0</v>
      </c>
      <c r="L47" s="977">
        <v>0</v>
      </c>
      <c r="M47" s="977" t="s">
        <v>1443</v>
      </c>
      <c r="N47" s="978"/>
      <c r="O47" s="978">
        <v>42982</v>
      </c>
      <c r="P47" s="978">
        <v>42982</v>
      </c>
      <c r="Q47" s="978">
        <v>44807</v>
      </c>
      <c r="R47" s="971" t="s">
        <v>22</v>
      </c>
      <c r="S47" s="971" t="s">
        <v>22</v>
      </c>
      <c r="T47" s="979" t="s">
        <v>22</v>
      </c>
      <c r="U47" s="971" t="s">
        <v>22</v>
      </c>
      <c r="V47" s="980" t="s">
        <v>22</v>
      </c>
      <c r="W47" s="971" t="s">
        <v>22</v>
      </c>
      <c r="X47" s="979" t="s">
        <v>22</v>
      </c>
      <c r="Y47" s="981">
        <v>43011</v>
      </c>
      <c r="Z47" s="972" t="s">
        <v>753</v>
      </c>
    </row>
    <row r="48" spans="1:26" ht="128.25" x14ac:dyDescent="0.25">
      <c r="A48" s="386">
        <f t="shared" si="1"/>
        <v>47</v>
      </c>
      <c r="B48" s="971">
        <v>29</v>
      </c>
      <c r="C48" s="972" t="s">
        <v>203</v>
      </c>
      <c r="D48" s="973" t="s">
        <v>545</v>
      </c>
      <c r="E48" s="973" t="s">
        <v>1444</v>
      </c>
      <c r="F48" s="973" t="s">
        <v>1445</v>
      </c>
      <c r="G48" s="971">
        <v>830058677</v>
      </c>
      <c r="H48" s="971">
        <v>7</v>
      </c>
      <c r="I48" s="975" t="s">
        <v>1446</v>
      </c>
      <c r="J48" s="971">
        <v>3693000</v>
      </c>
      <c r="K48" s="977">
        <v>9599920</v>
      </c>
      <c r="L48" s="977">
        <v>0</v>
      </c>
      <c r="M48" s="978">
        <v>43100</v>
      </c>
      <c r="N48" s="978"/>
      <c r="O48" s="978">
        <v>42996</v>
      </c>
      <c r="P48" s="978">
        <v>42999</v>
      </c>
      <c r="Q48" s="970">
        <v>43100</v>
      </c>
      <c r="R48" s="971" t="s">
        <v>22</v>
      </c>
      <c r="S48" s="971">
        <v>9917</v>
      </c>
      <c r="T48" s="979">
        <v>42996</v>
      </c>
      <c r="U48" s="971" t="s">
        <v>1331</v>
      </c>
      <c r="V48" s="980" t="s">
        <v>1329</v>
      </c>
      <c r="W48" s="971">
        <v>63517</v>
      </c>
      <c r="X48" s="979">
        <v>42999</v>
      </c>
      <c r="Y48" s="981">
        <v>42996</v>
      </c>
      <c r="Z48" s="972" t="s">
        <v>213</v>
      </c>
    </row>
    <row r="49" spans="1:28" ht="63.75" x14ac:dyDescent="0.25">
      <c r="A49" s="386">
        <f t="shared" si="1"/>
        <v>48</v>
      </c>
      <c r="B49" s="982">
        <v>8</v>
      </c>
      <c r="C49" s="983" t="s">
        <v>68</v>
      </c>
      <c r="D49" s="573" t="s">
        <v>1022</v>
      </c>
      <c r="E49" s="573" t="s">
        <v>1447</v>
      </c>
      <c r="F49" s="573" t="s">
        <v>1405</v>
      </c>
      <c r="G49" s="983">
        <v>830037946</v>
      </c>
      <c r="H49" s="983">
        <v>3</v>
      </c>
      <c r="I49" s="983" t="s">
        <v>1406</v>
      </c>
      <c r="J49" s="983">
        <v>4880529</v>
      </c>
      <c r="K49" s="984">
        <v>5168646</v>
      </c>
      <c r="L49" s="984">
        <v>0</v>
      </c>
      <c r="M49" s="985">
        <v>43028</v>
      </c>
      <c r="N49" s="985"/>
      <c r="O49" s="985">
        <v>43017</v>
      </c>
      <c r="P49" s="985">
        <v>43020</v>
      </c>
      <c r="Q49" s="985">
        <v>43028</v>
      </c>
      <c r="R49" s="982" t="s">
        <v>22</v>
      </c>
      <c r="S49" s="982">
        <v>10517</v>
      </c>
      <c r="T49" s="986">
        <v>43014</v>
      </c>
      <c r="U49" s="982" t="s">
        <v>1198</v>
      </c>
      <c r="V49" s="758" t="s">
        <v>1448</v>
      </c>
      <c r="W49" s="982">
        <v>68917</v>
      </c>
      <c r="X49" s="986">
        <v>43017</v>
      </c>
      <c r="Y49" s="987">
        <v>43017</v>
      </c>
      <c r="Z49" s="983" t="s">
        <v>1139</v>
      </c>
      <c r="AA49" s="988"/>
      <c r="AB49" s="988"/>
    </row>
    <row r="50" spans="1:28" ht="135" x14ac:dyDescent="0.25">
      <c r="A50" s="386">
        <f t="shared" si="1"/>
        <v>49</v>
      </c>
      <c r="B50" s="982">
        <v>30</v>
      </c>
      <c r="C50" s="983" t="s">
        <v>203</v>
      </c>
      <c r="D50" s="573" t="s">
        <v>69</v>
      </c>
      <c r="E50" s="573" t="s">
        <v>1449</v>
      </c>
      <c r="F50" s="573" t="s">
        <v>1450</v>
      </c>
      <c r="G50" s="983">
        <v>80807003</v>
      </c>
      <c r="H50" s="983">
        <v>8</v>
      </c>
      <c r="I50" s="983" t="s">
        <v>1255</v>
      </c>
      <c r="J50" s="983">
        <v>5602572</v>
      </c>
      <c r="K50" s="984">
        <v>547000</v>
      </c>
      <c r="L50" s="984">
        <v>0</v>
      </c>
      <c r="M50" s="984" t="s">
        <v>1451</v>
      </c>
      <c r="N50" s="984"/>
      <c r="O50" s="985">
        <v>43018</v>
      </c>
      <c r="P50" s="985">
        <v>43028</v>
      </c>
      <c r="Q50" s="985">
        <v>43053</v>
      </c>
      <c r="R50" s="983" t="s">
        <v>1452</v>
      </c>
      <c r="S50" s="982">
        <v>9617</v>
      </c>
      <c r="T50" s="986">
        <v>42991</v>
      </c>
      <c r="U50" s="982" t="s">
        <v>1059</v>
      </c>
      <c r="V50" s="758" t="s">
        <v>1060</v>
      </c>
      <c r="W50" s="982">
        <v>69017</v>
      </c>
      <c r="X50" s="986">
        <v>43018</v>
      </c>
      <c r="Y50" s="987">
        <v>43018</v>
      </c>
      <c r="Z50" s="983" t="s">
        <v>1157</v>
      </c>
      <c r="AA50" s="988"/>
      <c r="AB50" s="988"/>
    </row>
    <row r="51" spans="1:28" ht="128.25" x14ac:dyDescent="0.25">
      <c r="A51" s="386">
        <f t="shared" si="1"/>
        <v>50</v>
      </c>
      <c r="B51" s="982">
        <v>31</v>
      </c>
      <c r="C51" s="983" t="s">
        <v>203</v>
      </c>
      <c r="D51" s="573" t="s">
        <v>33</v>
      </c>
      <c r="E51" s="573" t="s">
        <v>1453</v>
      </c>
      <c r="F51" s="573" t="s">
        <v>1120</v>
      </c>
      <c r="G51" s="576">
        <v>800177588</v>
      </c>
      <c r="H51" s="576">
        <v>0</v>
      </c>
      <c r="I51" s="592" t="s">
        <v>1121</v>
      </c>
      <c r="J51" s="591">
        <v>6358585</v>
      </c>
      <c r="K51" s="984">
        <v>493272612</v>
      </c>
      <c r="L51" s="984">
        <v>0</v>
      </c>
      <c r="M51" s="985">
        <v>43462</v>
      </c>
      <c r="N51" s="985"/>
      <c r="O51" s="985">
        <v>43018</v>
      </c>
      <c r="P51" s="985">
        <v>43091</v>
      </c>
      <c r="Q51" s="985">
        <v>43462</v>
      </c>
      <c r="R51" s="983" t="s">
        <v>1454</v>
      </c>
      <c r="S51" s="982">
        <v>9017</v>
      </c>
      <c r="T51" s="986">
        <v>42964</v>
      </c>
      <c r="U51" s="982" t="s">
        <v>1331</v>
      </c>
      <c r="V51" s="758" t="s">
        <v>1329</v>
      </c>
      <c r="W51" s="989">
        <v>69117</v>
      </c>
      <c r="X51" s="990">
        <v>43018</v>
      </c>
      <c r="Y51" s="987">
        <v>43021</v>
      </c>
      <c r="Z51" s="983" t="s">
        <v>213</v>
      </c>
      <c r="AA51" s="988"/>
      <c r="AB51" s="988"/>
    </row>
    <row r="52" spans="1:28" ht="127.5" x14ac:dyDescent="0.25">
      <c r="A52" s="386">
        <f t="shared" si="1"/>
        <v>51</v>
      </c>
      <c r="B52" s="982">
        <v>3</v>
      </c>
      <c r="C52" s="982" t="s">
        <v>189</v>
      </c>
      <c r="D52" s="573" t="s">
        <v>1395</v>
      </c>
      <c r="E52" s="573" t="s">
        <v>1259</v>
      </c>
      <c r="F52" s="573" t="s">
        <v>1455</v>
      </c>
      <c r="G52" s="982">
        <v>860524654</v>
      </c>
      <c r="H52" s="982">
        <v>6</v>
      </c>
      <c r="I52" s="592" t="s">
        <v>1456</v>
      </c>
      <c r="J52" s="591">
        <v>6464330</v>
      </c>
      <c r="K52" s="984">
        <v>93743443</v>
      </c>
      <c r="L52" s="984">
        <v>43320588</v>
      </c>
      <c r="M52" s="985">
        <v>43542</v>
      </c>
      <c r="N52" s="991">
        <v>43795</v>
      </c>
      <c r="O52" s="985">
        <v>43026</v>
      </c>
      <c r="P52" s="985">
        <v>43028</v>
      </c>
      <c r="Q52" s="991">
        <v>43795</v>
      </c>
      <c r="R52" s="983" t="s">
        <v>1457</v>
      </c>
      <c r="S52" s="982">
        <v>9717</v>
      </c>
      <c r="T52" s="986">
        <v>42991</v>
      </c>
      <c r="U52" s="982" t="s">
        <v>607</v>
      </c>
      <c r="V52" s="758" t="s">
        <v>608</v>
      </c>
      <c r="W52" s="982">
        <v>69317</v>
      </c>
      <c r="X52" s="986">
        <v>43027</v>
      </c>
      <c r="Y52" s="987">
        <v>43031</v>
      </c>
      <c r="Z52" s="983" t="s">
        <v>1139</v>
      </c>
      <c r="AA52" s="988"/>
      <c r="AB52" s="992">
        <f>2000000+13219384+31101204</f>
        <v>46320588</v>
      </c>
    </row>
    <row r="53" spans="1:28" ht="150" x14ac:dyDescent="0.25">
      <c r="A53" s="386">
        <f t="shared" si="1"/>
        <v>52</v>
      </c>
      <c r="B53" s="982">
        <v>9</v>
      </c>
      <c r="C53" s="983" t="s">
        <v>68</v>
      </c>
      <c r="D53" s="573" t="s">
        <v>69</v>
      </c>
      <c r="E53" s="573" t="s">
        <v>1458</v>
      </c>
      <c r="F53" s="573" t="s">
        <v>1459</v>
      </c>
      <c r="G53" s="982">
        <v>830063465</v>
      </c>
      <c r="H53" s="982">
        <v>2</v>
      </c>
      <c r="I53" s="592" t="s">
        <v>1460</v>
      </c>
      <c r="J53" s="982"/>
      <c r="K53" s="984">
        <v>2725100</v>
      </c>
      <c r="L53" s="984">
        <v>0</v>
      </c>
      <c r="M53" s="985">
        <v>43089</v>
      </c>
      <c r="N53" s="984"/>
      <c r="O53" s="985">
        <v>43033</v>
      </c>
      <c r="P53" s="985">
        <v>43038</v>
      </c>
      <c r="Q53" s="985">
        <v>43089</v>
      </c>
      <c r="R53" s="983" t="s">
        <v>1461</v>
      </c>
      <c r="S53" s="982">
        <v>10017</v>
      </c>
      <c r="T53" s="986">
        <v>42996</v>
      </c>
      <c r="U53" s="982" t="s">
        <v>577</v>
      </c>
      <c r="V53" s="758" t="s">
        <v>578</v>
      </c>
      <c r="W53" s="982">
        <v>69817</v>
      </c>
      <c r="X53" s="986">
        <v>43033</v>
      </c>
      <c r="Y53" s="987">
        <v>43035</v>
      </c>
      <c r="Z53" s="983" t="s">
        <v>213</v>
      </c>
      <c r="AA53" s="988"/>
      <c r="AB53" s="988"/>
    </row>
    <row r="54" spans="1:28" ht="63.75" x14ac:dyDescent="0.25">
      <c r="A54" s="386">
        <f t="shared" si="1"/>
        <v>53</v>
      </c>
      <c r="B54" s="982">
        <v>10</v>
      </c>
      <c r="C54" s="983" t="s">
        <v>68</v>
      </c>
      <c r="D54" s="573" t="s">
        <v>1022</v>
      </c>
      <c r="E54" s="573" t="s">
        <v>1462</v>
      </c>
      <c r="F54" s="573" t="s">
        <v>1463</v>
      </c>
      <c r="G54" s="982">
        <v>890900943</v>
      </c>
      <c r="H54" s="982">
        <v>1</v>
      </c>
      <c r="I54" s="592" t="s">
        <v>1464</v>
      </c>
      <c r="J54" s="993">
        <v>3649777</v>
      </c>
      <c r="K54" s="984">
        <v>839600</v>
      </c>
      <c r="L54" s="984">
        <v>0</v>
      </c>
      <c r="M54" s="985" t="s">
        <v>1465</v>
      </c>
      <c r="N54" s="984"/>
      <c r="O54" s="985">
        <v>43039</v>
      </c>
      <c r="P54" s="985">
        <v>43049</v>
      </c>
      <c r="Q54" s="985"/>
      <c r="R54" s="982" t="s">
        <v>22</v>
      </c>
      <c r="S54" s="982">
        <v>12017</v>
      </c>
      <c r="T54" s="986">
        <v>43038</v>
      </c>
      <c r="U54" s="982" t="s">
        <v>1300</v>
      </c>
      <c r="V54" s="758" t="s">
        <v>1301</v>
      </c>
      <c r="W54" s="982">
        <v>75017</v>
      </c>
      <c r="X54" s="986">
        <v>43048</v>
      </c>
      <c r="Y54" s="987">
        <v>43039</v>
      </c>
      <c r="Z54" s="983" t="s">
        <v>1139</v>
      </c>
      <c r="AA54" s="988"/>
      <c r="AB54" s="988"/>
    </row>
    <row r="55" spans="1:28" ht="120" x14ac:dyDescent="0.25">
      <c r="A55" s="386">
        <f t="shared" si="1"/>
        <v>54</v>
      </c>
      <c r="B55" s="994">
        <v>32</v>
      </c>
      <c r="C55" s="995" t="s">
        <v>203</v>
      </c>
      <c r="D55" s="528" t="s">
        <v>69</v>
      </c>
      <c r="E55" s="528" t="s">
        <v>1466</v>
      </c>
      <c r="F55" s="528" t="s">
        <v>1467</v>
      </c>
      <c r="G55" s="994">
        <v>830060434</v>
      </c>
      <c r="H55" s="994">
        <v>0</v>
      </c>
      <c r="I55" s="563" t="s">
        <v>1468</v>
      </c>
      <c r="J55" s="562">
        <v>3144665477</v>
      </c>
      <c r="K55" s="996">
        <v>10829000</v>
      </c>
      <c r="L55" s="996">
        <v>0</v>
      </c>
      <c r="M55" s="997"/>
      <c r="N55" s="996"/>
      <c r="O55" s="997">
        <v>43041</v>
      </c>
      <c r="P55" s="997">
        <v>43048</v>
      </c>
      <c r="Q55" s="997">
        <v>43084</v>
      </c>
      <c r="R55" s="995" t="s">
        <v>1469</v>
      </c>
      <c r="S55" s="994">
        <v>11017</v>
      </c>
      <c r="T55" s="998">
        <v>43027</v>
      </c>
      <c r="U55" s="994" t="s">
        <v>710</v>
      </c>
      <c r="V55" s="533" t="s">
        <v>711</v>
      </c>
      <c r="W55" s="994">
        <v>74617</v>
      </c>
      <c r="X55" s="998">
        <v>43042</v>
      </c>
      <c r="Y55" s="999">
        <v>43047</v>
      </c>
      <c r="Z55" s="995" t="s">
        <v>1157</v>
      </c>
      <c r="AA55" s="988"/>
      <c r="AB55" s="988"/>
    </row>
    <row r="56" spans="1:28" ht="60" x14ac:dyDescent="0.25">
      <c r="A56" s="386">
        <f t="shared" si="1"/>
        <v>55</v>
      </c>
      <c r="B56" s="994">
        <v>33</v>
      </c>
      <c r="C56" s="995" t="s">
        <v>203</v>
      </c>
      <c r="D56" s="528" t="s">
        <v>33</v>
      </c>
      <c r="E56" s="528" t="s">
        <v>1470</v>
      </c>
      <c r="F56" s="528" t="s">
        <v>1471</v>
      </c>
      <c r="G56" s="994">
        <v>900596849</v>
      </c>
      <c r="H56" s="994">
        <v>8</v>
      </c>
      <c r="I56" s="563" t="s">
        <v>1472</v>
      </c>
      <c r="J56" s="562">
        <v>6357939</v>
      </c>
      <c r="K56" s="996">
        <v>2500000</v>
      </c>
      <c r="L56" s="996">
        <v>0</v>
      </c>
      <c r="M56" s="997">
        <v>43100</v>
      </c>
      <c r="N56" s="996"/>
      <c r="O56" s="997">
        <v>43042</v>
      </c>
      <c r="P56" s="970"/>
      <c r="Q56" s="997">
        <v>43100</v>
      </c>
      <c r="R56" s="995" t="s">
        <v>22</v>
      </c>
      <c r="S56" s="994">
        <v>11817</v>
      </c>
      <c r="T56" s="998">
        <v>43035</v>
      </c>
      <c r="U56" s="994" t="s">
        <v>563</v>
      </c>
      <c r="V56" s="533" t="s">
        <v>564</v>
      </c>
      <c r="W56" s="994">
        <v>74717</v>
      </c>
      <c r="X56" s="998">
        <v>43042</v>
      </c>
      <c r="Y56" s="999">
        <v>43047</v>
      </c>
      <c r="Z56" s="995" t="s">
        <v>1157</v>
      </c>
      <c r="AA56" s="988"/>
      <c r="AB56" s="988"/>
    </row>
    <row r="57" spans="1:28" ht="90" x14ac:dyDescent="0.25">
      <c r="A57" s="386">
        <f t="shared" si="1"/>
        <v>56</v>
      </c>
      <c r="B57" s="994">
        <v>11</v>
      </c>
      <c r="C57" s="995" t="s">
        <v>68</v>
      </c>
      <c r="D57" s="528" t="s">
        <v>33</v>
      </c>
      <c r="E57" s="528" t="s">
        <v>1473</v>
      </c>
      <c r="F57" s="528" t="s">
        <v>923</v>
      </c>
      <c r="G57" s="994">
        <v>860012336</v>
      </c>
      <c r="H57" s="994">
        <v>1</v>
      </c>
      <c r="I57" s="563" t="s">
        <v>924</v>
      </c>
      <c r="J57" s="562">
        <v>6382919</v>
      </c>
      <c r="K57" s="996">
        <v>312040</v>
      </c>
      <c r="L57" s="996">
        <v>0</v>
      </c>
      <c r="M57" s="997" t="s">
        <v>278</v>
      </c>
      <c r="N57" s="996"/>
      <c r="O57" s="997">
        <v>43046</v>
      </c>
      <c r="P57" s="970"/>
      <c r="Q57" s="997"/>
      <c r="R57" s="994" t="s">
        <v>22</v>
      </c>
      <c r="S57" s="994">
        <v>10117</v>
      </c>
      <c r="T57" s="998">
        <v>43005</v>
      </c>
      <c r="U57" s="994" t="s">
        <v>920</v>
      </c>
      <c r="V57" s="533" t="s">
        <v>1474</v>
      </c>
      <c r="W57" s="994">
        <v>74917</v>
      </c>
      <c r="X57" s="998">
        <v>43047</v>
      </c>
      <c r="Y57" s="999">
        <v>43047</v>
      </c>
      <c r="Z57" s="995" t="s">
        <v>753</v>
      </c>
      <c r="AA57" s="988"/>
      <c r="AB57" s="988"/>
    </row>
    <row r="58" spans="1:28" ht="60" x14ac:dyDescent="0.25">
      <c r="A58" s="386">
        <f t="shared" si="1"/>
        <v>57</v>
      </c>
      <c r="B58" s="994">
        <v>34</v>
      </c>
      <c r="C58" s="995" t="s">
        <v>203</v>
      </c>
      <c r="D58" s="528" t="s">
        <v>33</v>
      </c>
      <c r="E58" s="528" t="s">
        <v>1475</v>
      </c>
      <c r="F58" s="528" t="s">
        <v>1292</v>
      </c>
      <c r="G58" s="994">
        <v>800251984</v>
      </c>
      <c r="H58" s="994">
        <v>0</v>
      </c>
      <c r="I58" s="563" t="s">
        <v>1476</v>
      </c>
      <c r="J58" s="994">
        <v>6916242</v>
      </c>
      <c r="K58" s="996">
        <v>4998000</v>
      </c>
      <c r="L58" s="996">
        <v>0</v>
      </c>
      <c r="M58" s="997">
        <v>43100</v>
      </c>
      <c r="N58" s="996"/>
      <c r="O58" s="997">
        <v>43049</v>
      </c>
      <c r="P58" s="997">
        <v>43067</v>
      </c>
      <c r="Q58" s="997">
        <v>43159</v>
      </c>
      <c r="R58" s="994" t="s">
        <v>22</v>
      </c>
      <c r="S58" s="994">
        <v>11517</v>
      </c>
      <c r="T58" s="998">
        <v>43032</v>
      </c>
      <c r="U58" s="994" t="s">
        <v>710</v>
      </c>
      <c r="V58" s="533" t="s">
        <v>711</v>
      </c>
      <c r="W58" s="994">
        <v>75317</v>
      </c>
      <c r="X58" s="998">
        <v>43053</v>
      </c>
      <c r="Y58" s="998">
        <v>43053</v>
      </c>
      <c r="Z58" s="995" t="s">
        <v>1157</v>
      </c>
      <c r="AA58" s="988"/>
      <c r="AB58" s="988"/>
    </row>
    <row r="59" spans="1:28" ht="120" x14ac:dyDescent="0.25">
      <c r="A59" s="386">
        <f t="shared" si="1"/>
        <v>58</v>
      </c>
      <c r="B59" s="994">
        <v>35</v>
      </c>
      <c r="C59" s="995" t="s">
        <v>203</v>
      </c>
      <c r="D59" s="528" t="s">
        <v>69</v>
      </c>
      <c r="E59" s="528" t="s">
        <v>1477</v>
      </c>
      <c r="F59" s="528" t="s">
        <v>1478</v>
      </c>
      <c r="G59" s="994">
        <v>900098537</v>
      </c>
      <c r="H59" s="994">
        <v>9</v>
      </c>
      <c r="I59" s="563" t="s">
        <v>1479</v>
      </c>
      <c r="J59" s="994">
        <v>5334732</v>
      </c>
      <c r="K59" s="996">
        <v>19397000</v>
      </c>
      <c r="L59" s="996">
        <v>0</v>
      </c>
      <c r="M59" s="997">
        <v>43100</v>
      </c>
      <c r="N59" s="997">
        <v>43189</v>
      </c>
      <c r="O59" s="997">
        <v>43053</v>
      </c>
      <c r="P59" s="997">
        <v>43073</v>
      </c>
      <c r="Q59" s="997">
        <v>43189</v>
      </c>
      <c r="R59" s="995" t="s">
        <v>1480</v>
      </c>
      <c r="S59" s="994">
        <v>10317</v>
      </c>
      <c r="T59" s="998">
        <v>43007</v>
      </c>
      <c r="U59" s="994" t="s">
        <v>529</v>
      </c>
      <c r="V59" s="533" t="s">
        <v>530</v>
      </c>
      <c r="W59" s="994">
        <v>75517</v>
      </c>
      <c r="X59" s="998">
        <v>43055</v>
      </c>
      <c r="Y59" s="998">
        <v>43056</v>
      </c>
      <c r="Z59" s="995" t="s">
        <v>1481</v>
      </c>
      <c r="AA59" s="988"/>
      <c r="AB59" s="988"/>
    </row>
    <row r="60" spans="1:28" ht="120" x14ac:dyDescent="0.25">
      <c r="A60" s="386">
        <f t="shared" si="1"/>
        <v>59</v>
      </c>
      <c r="B60" s="994">
        <v>36</v>
      </c>
      <c r="C60" s="995" t="s">
        <v>203</v>
      </c>
      <c r="D60" s="528" t="s">
        <v>69</v>
      </c>
      <c r="E60" s="528" t="s">
        <v>1482</v>
      </c>
      <c r="F60" s="528" t="s">
        <v>1483</v>
      </c>
      <c r="G60" s="994">
        <v>860014918</v>
      </c>
      <c r="H60" s="994">
        <v>7</v>
      </c>
      <c r="I60" s="563" t="s">
        <v>1484</v>
      </c>
      <c r="J60" s="995" t="s">
        <v>1485</v>
      </c>
      <c r="K60" s="996">
        <v>15097037</v>
      </c>
      <c r="L60" s="996">
        <v>0</v>
      </c>
      <c r="M60" s="997">
        <v>43084</v>
      </c>
      <c r="N60" s="996"/>
      <c r="O60" s="997">
        <v>43060</v>
      </c>
      <c r="P60" s="997">
        <v>43069</v>
      </c>
      <c r="Q60" s="997">
        <v>43084</v>
      </c>
      <c r="R60" s="995" t="s">
        <v>1486</v>
      </c>
      <c r="S60" s="994">
        <v>10917</v>
      </c>
      <c r="T60" s="998">
        <v>43027</v>
      </c>
      <c r="U60" s="994" t="s">
        <v>710</v>
      </c>
      <c r="V60" s="533" t="s">
        <v>711</v>
      </c>
      <c r="W60" s="994">
        <v>75617</v>
      </c>
      <c r="X60" s="998">
        <v>43060</v>
      </c>
      <c r="Y60" s="998">
        <v>43063</v>
      </c>
      <c r="Z60" s="995" t="s">
        <v>1157</v>
      </c>
      <c r="AA60" s="988"/>
      <c r="AB60" s="988"/>
    </row>
    <row r="61" spans="1:28" ht="120" x14ac:dyDescent="0.25">
      <c r="A61" s="386">
        <f t="shared" si="1"/>
        <v>60</v>
      </c>
      <c r="B61" s="994">
        <v>37</v>
      </c>
      <c r="C61" s="995" t="s">
        <v>203</v>
      </c>
      <c r="D61" s="528" t="s">
        <v>69</v>
      </c>
      <c r="E61" s="528" t="s">
        <v>1487</v>
      </c>
      <c r="F61" s="528" t="s">
        <v>1483</v>
      </c>
      <c r="G61" s="994">
        <v>860014918</v>
      </c>
      <c r="H61" s="994">
        <v>7</v>
      </c>
      <c r="I61" s="563" t="s">
        <v>1484</v>
      </c>
      <c r="J61" s="995" t="s">
        <v>1485</v>
      </c>
      <c r="K61" s="996">
        <v>15097037</v>
      </c>
      <c r="L61" s="996">
        <v>0</v>
      </c>
      <c r="M61" s="997">
        <v>43084</v>
      </c>
      <c r="N61" s="996"/>
      <c r="O61" s="997">
        <v>43060</v>
      </c>
      <c r="P61" s="997">
        <v>43069</v>
      </c>
      <c r="Q61" s="997">
        <v>43084</v>
      </c>
      <c r="R61" s="995" t="s">
        <v>1488</v>
      </c>
      <c r="S61" s="994">
        <v>10817</v>
      </c>
      <c r="T61" s="998">
        <v>43027</v>
      </c>
      <c r="U61" s="994" t="s">
        <v>710</v>
      </c>
      <c r="V61" s="533" t="s">
        <v>711</v>
      </c>
      <c r="W61" s="994">
        <v>75717</v>
      </c>
      <c r="X61" s="998">
        <v>43060</v>
      </c>
      <c r="Y61" s="998">
        <v>43063</v>
      </c>
      <c r="Z61" s="995" t="s">
        <v>1157</v>
      </c>
      <c r="AA61" s="988"/>
      <c r="AB61" s="988"/>
    </row>
    <row r="62" spans="1:28" ht="63.75" x14ac:dyDescent="0.25">
      <c r="A62" s="386">
        <f t="shared" si="1"/>
        <v>61</v>
      </c>
      <c r="B62" s="994">
        <v>12</v>
      </c>
      <c r="C62" s="995" t="s">
        <v>68</v>
      </c>
      <c r="D62" s="528" t="s">
        <v>1022</v>
      </c>
      <c r="E62" s="528" t="s">
        <v>1489</v>
      </c>
      <c r="F62" s="528" t="s">
        <v>1405</v>
      </c>
      <c r="G62" s="994">
        <v>830037946</v>
      </c>
      <c r="H62" s="994">
        <v>3</v>
      </c>
      <c r="I62" s="563" t="s">
        <v>1406</v>
      </c>
      <c r="J62" s="995">
        <v>4880529</v>
      </c>
      <c r="K62" s="996">
        <v>1046724</v>
      </c>
      <c r="L62" s="996">
        <v>0</v>
      </c>
      <c r="M62" s="997"/>
      <c r="N62" s="996"/>
      <c r="O62" s="997">
        <v>43061</v>
      </c>
      <c r="P62" s="997">
        <v>43066</v>
      </c>
      <c r="Q62" s="997">
        <v>43066</v>
      </c>
      <c r="R62" s="994" t="s">
        <v>22</v>
      </c>
      <c r="S62" s="994">
        <v>10717</v>
      </c>
      <c r="T62" s="998">
        <v>43020</v>
      </c>
      <c r="U62" s="994" t="s">
        <v>1198</v>
      </c>
      <c r="V62" s="533" t="s">
        <v>1448</v>
      </c>
      <c r="W62" s="994">
        <v>76217</v>
      </c>
      <c r="X62" s="998">
        <v>43063</v>
      </c>
      <c r="Y62" s="999">
        <v>43061</v>
      </c>
      <c r="Z62" s="995" t="s">
        <v>1139</v>
      </c>
      <c r="AA62" s="988"/>
      <c r="AB62" s="988"/>
    </row>
    <row r="63" spans="1:28" ht="120" x14ac:dyDescent="0.25">
      <c r="A63" s="386">
        <f t="shared" si="1"/>
        <v>62</v>
      </c>
      <c r="B63" s="994">
        <v>8</v>
      </c>
      <c r="C63" s="995" t="s">
        <v>100</v>
      </c>
      <c r="D63" s="528" t="s">
        <v>69</v>
      </c>
      <c r="E63" s="528" t="s">
        <v>1490</v>
      </c>
      <c r="F63" s="528" t="s">
        <v>1491</v>
      </c>
      <c r="G63" s="994">
        <v>900728470</v>
      </c>
      <c r="H63" s="994">
        <v>9</v>
      </c>
      <c r="I63" s="563" t="s">
        <v>1492</v>
      </c>
      <c r="J63" s="995">
        <v>2111749</v>
      </c>
      <c r="K63" s="996">
        <v>5700000</v>
      </c>
      <c r="L63" s="996">
        <v>0</v>
      </c>
      <c r="M63" s="997">
        <v>43084</v>
      </c>
      <c r="N63" s="996"/>
      <c r="O63" s="997">
        <v>43063</v>
      </c>
      <c r="P63" s="997">
        <v>43069</v>
      </c>
      <c r="Q63" s="997">
        <v>43084</v>
      </c>
      <c r="R63" s="995" t="s">
        <v>1493</v>
      </c>
      <c r="S63" s="994">
        <v>11117</v>
      </c>
      <c r="T63" s="998">
        <v>43027</v>
      </c>
      <c r="U63" s="994" t="s">
        <v>563</v>
      </c>
      <c r="V63" s="533" t="s">
        <v>564</v>
      </c>
      <c r="W63" s="994">
        <v>76317</v>
      </c>
      <c r="X63" s="998">
        <v>43063</v>
      </c>
      <c r="Y63" s="999">
        <v>43063</v>
      </c>
      <c r="Z63" s="995" t="s">
        <v>1157</v>
      </c>
      <c r="AA63" s="988"/>
      <c r="AB63" s="988"/>
    </row>
    <row r="64" spans="1:28" ht="128.25" x14ac:dyDescent="0.25">
      <c r="A64" s="386">
        <f t="shared" si="1"/>
        <v>63</v>
      </c>
      <c r="B64" s="994">
        <v>13</v>
      </c>
      <c r="C64" s="995" t="s">
        <v>68</v>
      </c>
      <c r="D64" s="528" t="s">
        <v>1022</v>
      </c>
      <c r="E64" s="528" t="s">
        <v>1494</v>
      </c>
      <c r="F64" s="528" t="s">
        <v>1405</v>
      </c>
      <c r="G64" s="994">
        <v>830037946</v>
      </c>
      <c r="H64" s="994">
        <v>3</v>
      </c>
      <c r="I64" s="563" t="s">
        <v>1406</v>
      </c>
      <c r="J64" s="995">
        <v>4880529</v>
      </c>
      <c r="K64" s="996">
        <v>9854628</v>
      </c>
      <c r="L64" s="996">
        <v>0</v>
      </c>
      <c r="M64" s="997">
        <v>43076</v>
      </c>
      <c r="N64" s="996"/>
      <c r="O64" s="997">
        <v>43068</v>
      </c>
      <c r="P64" s="970"/>
      <c r="Q64" s="997">
        <v>43076</v>
      </c>
      <c r="R64" s="647" t="s">
        <v>22</v>
      </c>
      <c r="S64" s="994">
        <v>12617</v>
      </c>
      <c r="T64" s="998">
        <v>43067</v>
      </c>
      <c r="U64" s="994" t="s">
        <v>1331</v>
      </c>
      <c r="V64" s="533" t="s">
        <v>1329</v>
      </c>
      <c r="W64" s="994">
        <v>81717</v>
      </c>
      <c r="X64" s="998">
        <v>43068</v>
      </c>
      <c r="Y64" s="999">
        <v>43068</v>
      </c>
      <c r="Z64" s="995" t="s">
        <v>213</v>
      </c>
      <c r="AA64" s="988"/>
      <c r="AB64" s="988"/>
    </row>
    <row r="65" spans="1:26" ht="135" x14ac:dyDescent="0.25">
      <c r="A65" s="386">
        <f t="shared" si="1"/>
        <v>64</v>
      </c>
      <c r="B65" s="994">
        <v>38</v>
      </c>
      <c r="C65" s="995" t="s">
        <v>203</v>
      </c>
      <c r="D65" s="528" t="s">
        <v>348</v>
      </c>
      <c r="E65" s="528" t="s">
        <v>1495</v>
      </c>
      <c r="F65" s="995" t="s">
        <v>1297</v>
      </c>
      <c r="G65" s="995">
        <v>800220028</v>
      </c>
      <c r="H65" s="995">
        <v>1</v>
      </c>
      <c r="I65" s="995" t="s">
        <v>1125</v>
      </c>
      <c r="J65" s="995">
        <v>2188266</v>
      </c>
      <c r="K65" s="996">
        <v>322744660</v>
      </c>
      <c r="L65" s="996">
        <v>0</v>
      </c>
      <c r="M65" s="997">
        <v>43464</v>
      </c>
      <c r="N65" s="996"/>
      <c r="O65" s="997">
        <v>43068</v>
      </c>
      <c r="P65" s="997">
        <v>43076</v>
      </c>
      <c r="Q65" s="997">
        <v>43464</v>
      </c>
      <c r="R65" s="651" t="s">
        <v>1496</v>
      </c>
      <c r="S65" s="994">
        <v>8817</v>
      </c>
      <c r="T65" s="998">
        <v>42961</v>
      </c>
      <c r="U65" s="994" t="s">
        <v>1497</v>
      </c>
      <c r="V65" s="533" t="s">
        <v>824</v>
      </c>
      <c r="W65" s="994">
        <v>81817</v>
      </c>
      <c r="X65" s="998">
        <v>43068</v>
      </c>
      <c r="Y65" s="994"/>
      <c r="Z65" s="995" t="s">
        <v>213</v>
      </c>
    </row>
    <row r="66" spans="1:26" ht="120" x14ac:dyDescent="0.25">
      <c r="A66" s="386">
        <f t="shared" si="1"/>
        <v>65</v>
      </c>
      <c r="B66" s="994">
        <v>39</v>
      </c>
      <c r="C66" s="995" t="s">
        <v>203</v>
      </c>
      <c r="D66" s="528" t="s">
        <v>33</v>
      </c>
      <c r="E66" s="528" t="s">
        <v>1498</v>
      </c>
      <c r="F66" s="995" t="s">
        <v>406</v>
      </c>
      <c r="G66" s="995">
        <v>900407941</v>
      </c>
      <c r="H66" s="995">
        <v>9</v>
      </c>
      <c r="I66" s="995" t="s">
        <v>1303</v>
      </c>
      <c r="J66" s="995">
        <v>4725933</v>
      </c>
      <c r="K66" s="996">
        <v>10710000</v>
      </c>
      <c r="L66" s="996">
        <v>0</v>
      </c>
      <c r="M66" s="997">
        <v>43100</v>
      </c>
      <c r="N66" s="996"/>
      <c r="O66" s="646">
        <v>43069</v>
      </c>
      <c r="P66" s="997">
        <v>43070</v>
      </c>
      <c r="Q66" s="997">
        <v>43100</v>
      </c>
      <c r="R66" s="995" t="s">
        <v>1499</v>
      </c>
      <c r="S66" s="994">
        <v>12517</v>
      </c>
      <c r="T66" s="998">
        <v>43066</v>
      </c>
      <c r="U66" s="994" t="s">
        <v>710</v>
      </c>
      <c r="V66" s="533" t="s">
        <v>711</v>
      </c>
      <c r="W66" s="994">
        <v>82017</v>
      </c>
      <c r="X66" s="998">
        <v>43069</v>
      </c>
      <c r="Y66" s="994"/>
      <c r="Z66" s="995" t="s">
        <v>1400</v>
      </c>
    </row>
    <row r="67" spans="1:26" ht="120.75" x14ac:dyDescent="0.3">
      <c r="A67" s="386">
        <f t="shared" si="1"/>
        <v>66</v>
      </c>
      <c r="B67" s="947">
        <v>14</v>
      </c>
      <c r="C67" s="950" t="s">
        <v>68</v>
      </c>
      <c r="D67" s="550" t="s">
        <v>69</v>
      </c>
      <c r="E67" s="550" t="s">
        <v>1500</v>
      </c>
      <c r="F67" s="950" t="s">
        <v>418</v>
      </c>
      <c r="G67" s="950">
        <v>830111209</v>
      </c>
      <c r="H67" s="950">
        <v>1</v>
      </c>
      <c r="I67" s="950" t="s">
        <v>821</v>
      </c>
      <c r="J67" s="950">
        <v>7495240</v>
      </c>
      <c r="K67" s="945">
        <v>4066230</v>
      </c>
      <c r="L67" s="945">
        <v>0</v>
      </c>
      <c r="M67" s="946">
        <v>43100</v>
      </c>
      <c r="N67" s="945"/>
      <c r="O67" s="648">
        <v>43074</v>
      </c>
      <c r="P67" s="946">
        <v>43076</v>
      </c>
      <c r="Q67" s="946">
        <v>43100</v>
      </c>
      <c r="R67" s="650" t="s">
        <v>1501</v>
      </c>
      <c r="S67" s="947">
        <v>11417</v>
      </c>
      <c r="T67" s="948">
        <v>43027</v>
      </c>
      <c r="U67" s="947" t="s">
        <v>823</v>
      </c>
      <c r="V67" s="554" t="s">
        <v>824</v>
      </c>
      <c r="W67" s="947">
        <v>82417</v>
      </c>
      <c r="X67" s="948">
        <v>43074</v>
      </c>
      <c r="Y67" s="947"/>
      <c r="Z67" s="950" t="s">
        <v>213</v>
      </c>
    </row>
    <row r="68" spans="1:26" ht="51" x14ac:dyDescent="0.25">
      <c r="A68" s="386">
        <f t="shared" si="1"/>
        <v>67</v>
      </c>
      <c r="B68" s="947">
        <v>15</v>
      </c>
      <c r="C68" s="950" t="s">
        <v>68</v>
      </c>
      <c r="D68" s="550" t="s">
        <v>33</v>
      </c>
      <c r="E68" s="550" t="s">
        <v>1281</v>
      </c>
      <c r="F68" s="950" t="s">
        <v>235</v>
      </c>
      <c r="G68" s="950">
        <v>860509265</v>
      </c>
      <c r="H68" s="950">
        <v>1</v>
      </c>
      <c r="I68" s="950" t="s">
        <v>739</v>
      </c>
      <c r="J68" s="950">
        <v>6468400</v>
      </c>
      <c r="K68" s="945">
        <v>425000</v>
      </c>
      <c r="L68" s="945">
        <v>0</v>
      </c>
      <c r="M68" s="648" t="s">
        <v>740</v>
      </c>
      <c r="N68" s="945"/>
      <c r="O68" s="946">
        <v>43075</v>
      </c>
      <c r="P68" s="946">
        <v>43075</v>
      </c>
      <c r="Q68" s="946">
        <v>43439</v>
      </c>
      <c r="R68" s="649" t="s">
        <v>22</v>
      </c>
      <c r="S68" s="947">
        <v>12417</v>
      </c>
      <c r="T68" s="948">
        <v>43060</v>
      </c>
      <c r="U68" s="649" t="s">
        <v>658</v>
      </c>
      <c r="V68" s="649" t="s">
        <v>659</v>
      </c>
      <c r="W68" s="947">
        <v>82617</v>
      </c>
      <c r="X68" s="948">
        <v>43075</v>
      </c>
      <c r="Y68" s="947"/>
      <c r="Z68" s="950" t="s">
        <v>1400</v>
      </c>
    </row>
    <row r="69" spans="1:26" ht="120" x14ac:dyDescent="0.25">
      <c r="A69" s="386">
        <f t="shared" si="1"/>
        <v>68</v>
      </c>
      <c r="B69" s="947">
        <v>16</v>
      </c>
      <c r="C69" s="950" t="s">
        <v>68</v>
      </c>
      <c r="D69" s="550" t="s">
        <v>274</v>
      </c>
      <c r="E69" s="550" t="s">
        <v>1502</v>
      </c>
      <c r="F69" s="550" t="s">
        <v>1503</v>
      </c>
      <c r="G69" s="947">
        <v>900216328</v>
      </c>
      <c r="H69" s="947">
        <v>3</v>
      </c>
      <c r="I69" s="950"/>
      <c r="J69" s="950"/>
      <c r="K69" s="945">
        <v>21060000</v>
      </c>
      <c r="L69" s="945">
        <v>0</v>
      </c>
      <c r="M69" s="946">
        <v>43100</v>
      </c>
      <c r="N69" s="945"/>
      <c r="O69" s="946">
        <v>43076</v>
      </c>
      <c r="P69" s="946">
        <v>43082</v>
      </c>
      <c r="Q69" s="946">
        <v>43100</v>
      </c>
      <c r="R69" s="650" t="s">
        <v>1504</v>
      </c>
      <c r="S69" s="947">
        <v>11317</v>
      </c>
      <c r="T69" s="948">
        <v>43027</v>
      </c>
      <c r="U69" s="649" t="s">
        <v>823</v>
      </c>
      <c r="V69" s="554" t="s">
        <v>824</v>
      </c>
      <c r="W69" s="947">
        <v>82817</v>
      </c>
      <c r="X69" s="948">
        <v>43080</v>
      </c>
      <c r="Y69" s="947"/>
      <c r="Z69" s="950" t="s">
        <v>213</v>
      </c>
    </row>
    <row r="70" spans="1:26" ht="51" x14ac:dyDescent="0.25">
      <c r="A70" s="386">
        <f t="shared" si="1"/>
        <v>69</v>
      </c>
      <c r="B70" s="947">
        <v>17</v>
      </c>
      <c r="C70" s="950" t="s">
        <v>68</v>
      </c>
      <c r="D70" s="550" t="s">
        <v>545</v>
      </c>
      <c r="E70" s="550" t="s">
        <v>1505</v>
      </c>
      <c r="F70" s="550" t="s">
        <v>1506</v>
      </c>
      <c r="G70" s="947">
        <v>901121588</v>
      </c>
      <c r="H70" s="947">
        <v>6</v>
      </c>
      <c r="I70" s="950" t="s">
        <v>1507</v>
      </c>
      <c r="J70" s="950">
        <v>8813040</v>
      </c>
      <c r="K70" s="945">
        <v>126204046</v>
      </c>
      <c r="L70" s="945">
        <v>0</v>
      </c>
      <c r="M70" s="946">
        <v>43100</v>
      </c>
      <c r="N70" s="945"/>
      <c r="O70" s="946">
        <v>43081</v>
      </c>
      <c r="P70" s="946">
        <v>43084</v>
      </c>
      <c r="Q70" s="946">
        <v>43100</v>
      </c>
      <c r="R70" s="649" t="s">
        <v>22</v>
      </c>
      <c r="S70" s="947">
        <v>12317</v>
      </c>
      <c r="T70" s="948">
        <v>43059</v>
      </c>
      <c r="U70" s="649" t="s">
        <v>692</v>
      </c>
      <c r="V70" s="649" t="s">
        <v>693</v>
      </c>
      <c r="W70" s="947">
        <v>85517</v>
      </c>
      <c r="X70" s="948">
        <v>43084</v>
      </c>
      <c r="Y70" s="949">
        <v>43081</v>
      </c>
      <c r="Z70" s="950" t="s">
        <v>213</v>
      </c>
    </row>
    <row r="71" spans="1:26" ht="128.25" x14ac:dyDescent="0.25">
      <c r="A71" s="386">
        <f t="shared" si="1"/>
        <v>70</v>
      </c>
      <c r="B71" s="947">
        <v>40</v>
      </c>
      <c r="C71" s="950" t="s">
        <v>203</v>
      </c>
      <c r="D71" s="550" t="s">
        <v>33</v>
      </c>
      <c r="E71" s="550" t="s">
        <v>1508</v>
      </c>
      <c r="F71" s="550" t="s">
        <v>1073</v>
      </c>
      <c r="G71" s="947">
        <v>830033498</v>
      </c>
      <c r="H71" s="947">
        <v>7</v>
      </c>
      <c r="I71" s="950" t="s">
        <v>1074</v>
      </c>
      <c r="J71" s="950">
        <v>7477775</v>
      </c>
      <c r="K71" s="945">
        <v>51504000</v>
      </c>
      <c r="L71" s="945">
        <v>0</v>
      </c>
      <c r="M71" s="946">
        <v>43097</v>
      </c>
      <c r="N71" s="945"/>
      <c r="O71" s="946">
        <v>43081</v>
      </c>
      <c r="P71" s="946">
        <v>43087</v>
      </c>
      <c r="Q71" s="946">
        <v>43097</v>
      </c>
      <c r="R71" s="650" t="s">
        <v>1509</v>
      </c>
      <c r="S71" s="947">
        <v>12917</v>
      </c>
      <c r="T71" s="948">
        <v>43074</v>
      </c>
      <c r="U71" s="649" t="s">
        <v>1331</v>
      </c>
      <c r="V71" s="554" t="s">
        <v>1329</v>
      </c>
      <c r="W71" s="947">
        <v>83117</v>
      </c>
      <c r="X71" s="948">
        <v>43081</v>
      </c>
      <c r="Y71" s="947"/>
      <c r="Z71" s="950" t="s">
        <v>213</v>
      </c>
    </row>
    <row r="72" spans="1:26" ht="150" x14ac:dyDescent="0.25">
      <c r="A72" s="386">
        <f t="shared" si="1"/>
        <v>71</v>
      </c>
      <c r="B72" s="947">
        <v>41</v>
      </c>
      <c r="C72" s="950" t="s">
        <v>203</v>
      </c>
      <c r="D72" s="550" t="s">
        <v>33</v>
      </c>
      <c r="E72" s="550" t="s">
        <v>1510</v>
      </c>
      <c r="F72" s="550" t="s">
        <v>1511</v>
      </c>
      <c r="G72" s="947">
        <v>830014732</v>
      </c>
      <c r="H72" s="947">
        <v>5</v>
      </c>
      <c r="I72" s="950" t="s">
        <v>1512</v>
      </c>
      <c r="J72" s="950">
        <v>3153321154</v>
      </c>
      <c r="K72" s="945">
        <v>28560000</v>
      </c>
      <c r="L72" s="945">
        <v>0</v>
      </c>
      <c r="M72" s="946">
        <v>43100</v>
      </c>
      <c r="N72" s="945"/>
      <c r="O72" s="946">
        <v>43084</v>
      </c>
      <c r="P72" s="946">
        <v>43084</v>
      </c>
      <c r="Q72" s="946">
        <v>43100</v>
      </c>
      <c r="R72" s="650" t="s">
        <v>1513</v>
      </c>
      <c r="S72" s="947">
        <v>13017</v>
      </c>
      <c r="T72" s="948">
        <v>43080</v>
      </c>
      <c r="U72" s="649" t="s">
        <v>710</v>
      </c>
      <c r="V72" s="554" t="s">
        <v>711</v>
      </c>
      <c r="W72" s="947">
        <v>85717</v>
      </c>
      <c r="X72" s="948">
        <v>43084</v>
      </c>
      <c r="Y72" s="947"/>
      <c r="Z72" s="950" t="s">
        <v>1400</v>
      </c>
    </row>
    <row r="73" spans="1:26" ht="120" x14ac:dyDescent="0.25">
      <c r="A73" s="386">
        <f t="shared" si="1"/>
        <v>72</v>
      </c>
      <c r="B73" s="947">
        <v>42</v>
      </c>
      <c r="C73" s="950" t="s">
        <v>203</v>
      </c>
      <c r="D73" s="550" t="s">
        <v>274</v>
      </c>
      <c r="E73" s="550" t="s">
        <v>1514</v>
      </c>
      <c r="F73" s="550" t="s">
        <v>1515</v>
      </c>
      <c r="G73" s="649">
        <v>830049916</v>
      </c>
      <c r="H73" s="947">
        <v>4</v>
      </c>
      <c r="I73" s="947"/>
      <c r="J73" s="947"/>
      <c r="K73" s="945">
        <v>205480243</v>
      </c>
      <c r="L73" s="945">
        <v>0</v>
      </c>
      <c r="M73" s="946" t="s">
        <v>1016</v>
      </c>
      <c r="N73" s="945"/>
      <c r="O73" s="946">
        <v>43090</v>
      </c>
      <c r="P73" s="946">
        <v>43095</v>
      </c>
      <c r="Q73" s="946">
        <v>43459</v>
      </c>
      <c r="R73" s="650" t="s">
        <v>1516</v>
      </c>
      <c r="S73" s="947">
        <v>11717</v>
      </c>
      <c r="T73" s="948">
        <v>43035</v>
      </c>
      <c r="U73" s="649" t="s">
        <v>1224</v>
      </c>
      <c r="V73" s="554" t="s">
        <v>1517</v>
      </c>
      <c r="W73" s="947">
        <v>91317</v>
      </c>
      <c r="X73" s="948">
        <v>43090</v>
      </c>
      <c r="Y73" s="947"/>
      <c r="Z73" s="950" t="s">
        <v>213</v>
      </c>
    </row>
    <row r="74" spans="1:26" ht="120" x14ac:dyDescent="0.25">
      <c r="A74" s="386">
        <f t="shared" si="1"/>
        <v>73</v>
      </c>
      <c r="B74" s="947">
        <v>18</v>
      </c>
      <c r="C74" s="950" t="s">
        <v>68</v>
      </c>
      <c r="D74" s="550" t="s">
        <v>274</v>
      </c>
      <c r="E74" s="550" t="s">
        <v>1518</v>
      </c>
      <c r="F74" s="550" t="s">
        <v>1519</v>
      </c>
      <c r="G74" s="947">
        <v>901140646</v>
      </c>
      <c r="H74" s="947">
        <v>6</v>
      </c>
      <c r="I74" s="947"/>
      <c r="J74" s="947"/>
      <c r="K74" s="945">
        <v>149590651</v>
      </c>
      <c r="L74" s="945">
        <v>0</v>
      </c>
      <c r="M74" s="946">
        <v>43100</v>
      </c>
      <c r="N74" s="945"/>
      <c r="O74" s="946">
        <v>43090</v>
      </c>
      <c r="P74" s="946">
        <v>43095</v>
      </c>
      <c r="Q74" s="946">
        <v>43100</v>
      </c>
      <c r="R74" s="650" t="s">
        <v>1520</v>
      </c>
      <c r="S74" s="947">
        <v>11217</v>
      </c>
      <c r="T74" s="948">
        <v>43027</v>
      </c>
      <c r="U74" s="649" t="s">
        <v>823</v>
      </c>
      <c r="V74" s="554" t="s">
        <v>824</v>
      </c>
      <c r="W74" s="947">
        <v>91717</v>
      </c>
      <c r="X74" s="948">
        <v>43091</v>
      </c>
      <c r="Y74" s="947"/>
      <c r="Z74" s="950" t="s">
        <v>213</v>
      </c>
    </row>
    <row r="75" spans="1:26" x14ac:dyDescent="0.25">
      <c r="A75" s="1000"/>
      <c r="B75" s="1000"/>
      <c r="C75" s="1000"/>
      <c r="D75" s="1000"/>
      <c r="E75" s="1000"/>
      <c r="F75" s="988"/>
      <c r="G75" s="1000"/>
      <c r="H75" s="1000"/>
      <c r="I75" s="1000"/>
      <c r="J75" s="1000"/>
      <c r="K75" s="1001">
        <f>SUBTOTAL(9,K2:K74)</f>
        <v>3265135538</v>
      </c>
      <c r="L75" s="1001">
        <f>SUM(L2:L74)</f>
        <v>90945375</v>
      </c>
      <c r="M75" s="1001"/>
      <c r="N75" s="1001"/>
      <c r="O75" s="1002"/>
      <c r="P75" s="1002"/>
      <c r="Q75" s="1002"/>
      <c r="R75" s="1000"/>
      <c r="S75" s="1000"/>
      <c r="T75" s="1003"/>
      <c r="U75" s="1004"/>
      <c r="V75" s="1004"/>
      <c r="W75" s="1004"/>
      <c r="X75" s="1003"/>
      <c r="Y75" s="1004"/>
      <c r="Z75" s="1000"/>
    </row>
    <row r="76" spans="1:26" x14ac:dyDescent="0.25">
      <c r="A76" s="1000"/>
      <c r="B76" s="1000"/>
      <c r="C76" s="1000"/>
      <c r="D76" s="1000"/>
      <c r="E76" s="1000"/>
      <c r="F76" s="1000"/>
      <c r="G76" s="1000"/>
      <c r="H76" s="1000"/>
      <c r="I76" s="1000"/>
      <c r="J76" s="1000"/>
      <c r="K76" s="1001"/>
      <c r="L76" s="1001">
        <f>+L75+K75</f>
        <v>3356080913</v>
      </c>
      <c r="M76" s="1001"/>
      <c r="N76" s="1001"/>
      <c r="O76" s="1002"/>
      <c r="P76" s="1002"/>
      <c r="Q76" s="1002"/>
      <c r="R76" s="1000"/>
      <c r="S76" s="1000"/>
      <c r="T76" s="1003"/>
      <c r="U76" s="1004"/>
      <c r="V76" s="1004"/>
      <c r="W76" s="1004"/>
      <c r="X76" s="1003"/>
      <c r="Y76" s="1004"/>
      <c r="Z76" s="1000"/>
    </row>
    <row r="77" spans="1:26" x14ac:dyDescent="0.25">
      <c r="A77" s="1000"/>
      <c r="B77" s="1000"/>
      <c r="C77" s="1000"/>
      <c r="D77" s="1000"/>
      <c r="E77" s="1000"/>
      <c r="F77" s="1000"/>
      <c r="G77" s="1000"/>
      <c r="H77" s="1000"/>
      <c r="I77" s="1000"/>
      <c r="J77" s="1000"/>
      <c r="K77" s="1001"/>
      <c r="L77" s="1001"/>
      <c r="M77" s="1001"/>
      <c r="N77" s="1001"/>
      <c r="O77" s="1002"/>
      <c r="P77" s="1002"/>
      <c r="Q77" s="1002"/>
      <c r="R77" s="1000"/>
      <c r="S77" s="1000"/>
      <c r="T77" s="1003"/>
      <c r="U77" s="1004"/>
      <c r="V77" s="1004"/>
      <c r="W77" s="1004"/>
      <c r="X77" s="1003"/>
      <c r="Y77" s="1004"/>
      <c r="Z77" s="1000"/>
    </row>
    <row r="78" spans="1:26" x14ac:dyDescent="0.25">
      <c r="A78" s="1000"/>
      <c r="B78" s="1000"/>
      <c r="C78" s="1000"/>
      <c r="D78" s="1000"/>
      <c r="E78" s="1000"/>
      <c r="F78" s="1000"/>
      <c r="G78" s="1000"/>
      <c r="H78" s="1000"/>
      <c r="I78" s="1000"/>
      <c r="J78" s="1000"/>
      <c r="K78" s="1001"/>
      <c r="L78" s="1001"/>
      <c r="M78" s="1001"/>
      <c r="N78" s="1001"/>
      <c r="O78" s="1002"/>
      <c r="P78" s="1002"/>
      <c r="Q78" s="1002"/>
      <c r="R78" s="1000"/>
      <c r="S78" s="1000"/>
      <c r="T78" s="1003"/>
      <c r="U78" s="1004"/>
      <c r="V78" s="1004"/>
      <c r="W78" s="1004"/>
      <c r="X78" s="1003"/>
      <c r="Y78" s="1004"/>
      <c r="Z78" s="1000"/>
    </row>
    <row r="79" spans="1:26" x14ac:dyDescent="0.25">
      <c r="A79" s="1000"/>
      <c r="B79" s="1000"/>
      <c r="C79" s="1000"/>
      <c r="D79" s="1000"/>
      <c r="E79" s="1000"/>
      <c r="F79" s="1000"/>
      <c r="G79" s="1000"/>
      <c r="H79" s="1000"/>
      <c r="I79" s="1000"/>
      <c r="J79" s="1000"/>
      <c r="K79" s="1001"/>
      <c r="L79" s="1001"/>
      <c r="M79" s="1001"/>
      <c r="N79" s="1001"/>
      <c r="O79" s="1002"/>
      <c r="P79" s="1002"/>
      <c r="Q79" s="1002"/>
      <c r="R79" s="1000"/>
      <c r="S79" s="1000"/>
      <c r="T79" s="1003"/>
      <c r="U79" s="1004"/>
      <c r="V79" s="1004"/>
      <c r="W79" s="1004"/>
      <c r="X79" s="1003"/>
      <c r="Y79" s="1004"/>
      <c r="Z79" s="1000"/>
    </row>
    <row r="80" spans="1:26" x14ac:dyDescent="0.25">
      <c r="A80" s="1000"/>
      <c r="B80" s="1000"/>
      <c r="C80" s="1000"/>
      <c r="D80" s="1000"/>
      <c r="E80" s="1000"/>
      <c r="F80" s="1000"/>
      <c r="G80" s="1000"/>
      <c r="H80" s="1000"/>
      <c r="I80" s="1000"/>
      <c r="J80" s="1000"/>
      <c r="K80" s="1001"/>
      <c r="L80" s="1001"/>
      <c r="M80" s="1001"/>
      <c r="N80" s="1002"/>
      <c r="O80" s="1002"/>
      <c r="P80" s="1002"/>
      <c r="Q80" s="1002"/>
      <c r="R80" s="1000"/>
      <c r="S80" s="1000"/>
      <c r="T80" s="1003"/>
      <c r="U80" s="1004"/>
      <c r="V80" s="1004"/>
      <c r="W80" s="1004"/>
      <c r="X80" s="1003"/>
      <c r="Y80" s="1004"/>
      <c r="Z80" s="1000"/>
    </row>
    <row r="81" spans="1:26" x14ac:dyDescent="0.25">
      <c r="A81" s="1000"/>
      <c r="B81" s="1000"/>
      <c r="C81" s="1000"/>
      <c r="D81" s="1000"/>
      <c r="E81" s="1000"/>
      <c r="F81" s="1000"/>
      <c r="G81" s="1000"/>
      <c r="H81" s="1000"/>
      <c r="I81" s="1000"/>
      <c r="J81" s="1000"/>
      <c r="K81" s="1001"/>
      <c r="L81" s="1001"/>
      <c r="M81" s="1001"/>
      <c r="N81" s="1002"/>
      <c r="O81" s="1002"/>
      <c r="P81" s="1002"/>
      <c r="Q81" s="1002"/>
      <c r="R81" s="1000"/>
      <c r="S81" s="1000"/>
      <c r="T81" s="1003"/>
      <c r="U81" s="1004"/>
      <c r="V81" s="1004"/>
      <c r="W81" s="1004"/>
      <c r="X81" s="1003"/>
      <c r="Y81" s="1004"/>
      <c r="Z81" s="1000"/>
    </row>
    <row r="82" spans="1:26" x14ac:dyDescent="0.25">
      <c r="A82" s="1000"/>
      <c r="B82" s="1000"/>
      <c r="C82" s="1000"/>
      <c r="D82" s="1000"/>
      <c r="E82" s="1000"/>
      <c r="F82" s="1000"/>
      <c r="G82" s="1000"/>
      <c r="H82" s="1000"/>
      <c r="I82" s="1000"/>
      <c r="J82" s="1000"/>
      <c r="K82" s="1001"/>
      <c r="L82" s="1001"/>
      <c r="M82" s="1001"/>
      <c r="N82" s="1002"/>
      <c r="O82" s="1002"/>
      <c r="P82" s="1002"/>
      <c r="Q82" s="1002"/>
      <c r="R82" s="1000"/>
      <c r="S82" s="1000"/>
      <c r="T82" s="1003"/>
      <c r="U82" s="1004"/>
      <c r="V82" s="1004"/>
      <c r="W82" s="1004"/>
      <c r="X82" s="1003"/>
      <c r="Y82" s="1004"/>
      <c r="Z82" s="1000"/>
    </row>
    <row r="83" spans="1:26" x14ac:dyDescent="0.25">
      <c r="A83" s="1000"/>
      <c r="B83" s="1000"/>
      <c r="C83" s="1000"/>
      <c r="D83" s="1000"/>
      <c r="E83" s="1000"/>
      <c r="F83" s="1000"/>
      <c r="G83" s="1000"/>
      <c r="H83" s="1000"/>
      <c r="I83" s="1000"/>
      <c r="J83" s="1000"/>
      <c r="K83" s="1001"/>
      <c r="L83" s="1001"/>
      <c r="M83" s="1001"/>
      <c r="N83" s="1002"/>
      <c r="O83" s="1002"/>
      <c r="P83" s="1002"/>
      <c r="Q83" s="1002"/>
      <c r="R83" s="1000"/>
      <c r="S83" s="1000"/>
      <c r="T83" s="1003"/>
      <c r="U83" s="1004"/>
      <c r="V83" s="1004"/>
      <c r="W83" s="1004"/>
      <c r="X83" s="1003"/>
      <c r="Y83" s="1004"/>
      <c r="Z83" s="1000"/>
    </row>
    <row r="84" spans="1:26" x14ac:dyDescent="0.25">
      <c r="A84" s="1000"/>
      <c r="B84" s="1000"/>
      <c r="C84" s="1000"/>
      <c r="D84" s="1000"/>
      <c r="E84" s="1000"/>
      <c r="F84" s="1000"/>
      <c r="G84" s="1000"/>
      <c r="H84" s="1000"/>
      <c r="I84" s="1000"/>
      <c r="J84" s="1000"/>
      <c r="K84" s="1001"/>
      <c r="L84" s="1001"/>
      <c r="M84" s="1001"/>
      <c r="N84" s="1002"/>
      <c r="O84" s="1002"/>
      <c r="P84" s="1002"/>
      <c r="Q84" s="1002"/>
      <c r="R84" s="1000"/>
      <c r="S84" s="1000"/>
      <c r="T84" s="1003"/>
      <c r="U84" s="1004"/>
      <c r="V84" s="1004"/>
      <c r="W84" s="1004"/>
      <c r="X84" s="1003"/>
      <c r="Y84" s="1004"/>
      <c r="Z84" s="1000"/>
    </row>
    <row r="85" spans="1:26" x14ac:dyDescent="0.25">
      <c r="A85" s="1000"/>
      <c r="B85" s="1000"/>
      <c r="C85" s="1000"/>
      <c r="D85" s="1000"/>
      <c r="E85" s="1000"/>
      <c r="F85" s="1000"/>
      <c r="G85" s="1000"/>
      <c r="H85" s="1000"/>
      <c r="I85" s="1000"/>
      <c r="J85" s="1000"/>
      <c r="K85" s="1001"/>
      <c r="L85" s="1001"/>
      <c r="M85" s="1001"/>
      <c r="N85" s="1002"/>
      <c r="O85" s="1002"/>
      <c r="P85" s="1002"/>
      <c r="Q85" s="1002"/>
      <c r="R85" s="1000"/>
      <c r="S85" s="1000"/>
      <c r="T85" s="1003"/>
      <c r="U85" s="1004"/>
      <c r="V85" s="1004"/>
      <c r="W85" s="1004"/>
      <c r="X85" s="1003"/>
      <c r="Y85" s="1004"/>
      <c r="Z85" s="1000"/>
    </row>
    <row r="86" spans="1:26" x14ac:dyDescent="0.25">
      <c r="A86" s="1000"/>
      <c r="B86" s="1000"/>
      <c r="C86" s="1000"/>
      <c r="D86" s="1000"/>
      <c r="E86" s="1000"/>
      <c r="F86" s="1000"/>
      <c r="G86" s="1000"/>
      <c r="H86" s="1000"/>
      <c r="I86" s="1000"/>
      <c r="J86" s="1000"/>
      <c r="K86" s="1001"/>
      <c r="L86" s="1001"/>
      <c r="M86" s="1001"/>
      <c r="N86" s="1002"/>
      <c r="O86" s="1002"/>
      <c r="P86" s="1002"/>
      <c r="Q86" s="1002"/>
      <c r="R86" s="1000"/>
      <c r="S86" s="1000"/>
      <c r="T86" s="1003"/>
      <c r="U86" s="1004"/>
      <c r="V86" s="1004"/>
      <c r="W86" s="1004"/>
      <c r="X86" s="1003"/>
      <c r="Y86" s="1004"/>
      <c r="Z86" s="1000"/>
    </row>
    <row r="87" spans="1:26" x14ac:dyDescent="0.25">
      <c r="A87" s="1000"/>
      <c r="B87" s="1000"/>
      <c r="C87" s="1000"/>
      <c r="D87" s="1000"/>
      <c r="E87" s="1000"/>
      <c r="F87" s="1000"/>
      <c r="G87" s="1000"/>
      <c r="H87" s="1000"/>
      <c r="I87" s="1000"/>
      <c r="J87" s="1000"/>
      <c r="K87" s="1001"/>
      <c r="L87" s="1001"/>
      <c r="M87" s="1001"/>
      <c r="N87" s="1002"/>
      <c r="O87" s="1002"/>
      <c r="P87" s="1002"/>
      <c r="Q87" s="1002"/>
      <c r="R87" s="1000"/>
      <c r="S87" s="1000"/>
      <c r="T87" s="1003"/>
      <c r="U87" s="1004"/>
      <c r="V87" s="1004"/>
      <c r="W87" s="1004"/>
      <c r="X87" s="1003"/>
      <c r="Y87" s="1004"/>
      <c r="Z87" s="1000"/>
    </row>
    <row r="88" spans="1:26" x14ac:dyDescent="0.25">
      <c r="A88" s="1000"/>
      <c r="B88" s="1000"/>
      <c r="C88" s="1000"/>
      <c r="D88" s="1000"/>
      <c r="E88" s="1000"/>
      <c r="F88" s="1000"/>
      <c r="G88" s="1000"/>
      <c r="H88" s="1000"/>
      <c r="I88" s="1000"/>
      <c r="J88" s="1000"/>
      <c r="K88" s="1001"/>
      <c r="L88" s="1001"/>
      <c r="M88" s="1001"/>
      <c r="N88" s="1002"/>
      <c r="O88" s="1002"/>
      <c r="P88" s="1002"/>
      <c r="Q88" s="1002"/>
      <c r="R88" s="1000"/>
      <c r="S88" s="1000"/>
      <c r="T88" s="1003"/>
      <c r="U88" s="1004"/>
      <c r="V88" s="1004"/>
      <c r="W88" s="1004"/>
      <c r="X88" s="1003"/>
      <c r="Y88" s="1004"/>
      <c r="Z88" s="1000"/>
    </row>
    <row r="89" spans="1:26" x14ac:dyDescent="0.25">
      <c r="A89" s="1000"/>
      <c r="B89" s="1000"/>
      <c r="C89" s="1000"/>
      <c r="D89" s="1000"/>
      <c r="E89" s="1000"/>
      <c r="F89" s="1000"/>
      <c r="G89" s="1000"/>
      <c r="H89" s="1000"/>
      <c r="I89" s="1000"/>
      <c r="J89" s="1000"/>
      <c r="K89" s="1001"/>
      <c r="L89" s="1001"/>
      <c r="M89" s="1001"/>
      <c r="N89" s="1002"/>
      <c r="O89" s="1002"/>
      <c r="P89" s="1002"/>
      <c r="Q89" s="1002"/>
      <c r="R89" s="1000"/>
      <c r="S89" s="1000"/>
      <c r="T89" s="1003"/>
      <c r="U89" s="1004"/>
      <c r="V89" s="1004"/>
      <c r="W89" s="1004"/>
      <c r="X89" s="1003"/>
      <c r="Y89" s="1004"/>
      <c r="Z89" s="1000"/>
    </row>
    <row r="90" spans="1:26" x14ac:dyDescent="0.25">
      <c r="A90" s="1000"/>
      <c r="B90" s="1000"/>
      <c r="C90" s="1000"/>
      <c r="D90" s="1000"/>
      <c r="E90" s="1000"/>
      <c r="F90" s="1000"/>
      <c r="G90" s="1000"/>
      <c r="H90" s="1000"/>
      <c r="I90" s="1000"/>
      <c r="J90" s="1000"/>
      <c r="K90" s="1001"/>
      <c r="L90" s="1001"/>
      <c r="M90" s="1001"/>
      <c r="N90" s="1002"/>
      <c r="O90" s="1002"/>
      <c r="P90" s="1002"/>
      <c r="Q90" s="1002"/>
      <c r="R90" s="1000"/>
      <c r="S90" s="1000"/>
      <c r="T90" s="1003"/>
      <c r="U90" s="1004"/>
      <c r="V90" s="1004"/>
      <c r="W90" s="1004"/>
      <c r="X90" s="1003"/>
      <c r="Y90" s="1004"/>
      <c r="Z90" s="1000"/>
    </row>
    <row r="91" spans="1:26" x14ac:dyDescent="0.25">
      <c r="A91" s="1000"/>
      <c r="B91" s="1000"/>
      <c r="C91" s="1000"/>
      <c r="D91" s="1000"/>
      <c r="E91" s="1000"/>
      <c r="F91" s="1000"/>
      <c r="G91" s="1000"/>
      <c r="H91" s="1000"/>
      <c r="I91" s="1000"/>
      <c r="J91" s="1000"/>
      <c r="K91" s="1001"/>
      <c r="L91" s="1001"/>
      <c r="M91" s="1001"/>
      <c r="N91" s="1002"/>
      <c r="O91" s="1002"/>
      <c r="P91" s="1002"/>
      <c r="Q91" s="1002"/>
      <c r="R91" s="1000"/>
      <c r="S91" s="1000"/>
      <c r="T91" s="1003"/>
      <c r="U91" s="1004"/>
      <c r="V91" s="1004"/>
      <c r="W91" s="1004"/>
      <c r="X91" s="1003"/>
      <c r="Y91" s="1004"/>
      <c r="Z91" s="1000"/>
    </row>
    <row r="92" spans="1:26" x14ac:dyDescent="0.25">
      <c r="A92" s="1000"/>
      <c r="B92" s="1000"/>
      <c r="C92" s="1000"/>
      <c r="D92" s="1000"/>
      <c r="E92" s="1000"/>
      <c r="F92" s="1000"/>
      <c r="G92" s="1000"/>
      <c r="H92" s="1000"/>
      <c r="I92" s="1000"/>
      <c r="J92" s="1000"/>
      <c r="K92" s="1001"/>
      <c r="L92" s="1001"/>
      <c r="M92" s="1001"/>
      <c r="N92" s="1002"/>
      <c r="O92" s="1002"/>
      <c r="P92" s="1002"/>
      <c r="Q92" s="1002"/>
      <c r="R92" s="1000"/>
      <c r="S92" s="1000"/>
      <c r="T92" s="1003"/>
      <c r="U92" s="1004"/>
      <c r="V92" s="1004"/>
      <c r="W92" s="1004"/>
      <c r="X92" s="1003"/>
      <c r="Y92" s="1004"/>
      <c r="Z92" s="1000"/>
    </row>
    <row r="93" spans="1:26" x14ac:dyDescent="0.25">
      <c r="A93" s="1000"/>
      <c r="B93" s="1000"/>
      <c r="C93" s="1000"/>
      <c r="D93" s="1000"/>
      <c r="E93" s="1000"/>
      <c r="F93" s="1000"/>
      <c r="G93" s="1000"/>
      <c r="H93" s="1000"/>
      <c r="I93" s="1000"/>
      <c r="J93" s="1000"/>
      <c r="K93" s="1001"/>
      <c r="L93" s="1001"/>
      <c r="M93" s="1001"/>
      <c r="N93" s="1002"/>
      <c r="O93" s="1002"/>
      <c r="P93" s="1002"/>
      <c r="Q93" s="1002"/>
      <c r="R93" s="1000"/>
      <c r="S93" s="1000"/>
      <c r="T93" s="1003"/>
      <c r="U93" s="1004"/>
      <c r="V93" s="1004"/>
      <c r="W93" s="1004"/>
      <c r="X93" s="1003"/>
      <c r="Y93" s="1004"/>
      <c r="Z93" s="1000"/>
    </row>
    <row r="94" spans="1:26" x14ac:dyDescent="0.25">
      <c r="A94" s="1000"/>
      <c r="B94" s="1000"/>
      <c r="C94" s="1000"/>
      <c r="D94" s="1000"/>
      <c r="E94" s="1000"/>
      <c r="F94" s="1000"/>
      <c r="G94" s="1000"/>
      <c r="H94" s="1000"/>
      <c r="I94" s="1000"/>
      <c r="J94" s="1000"/>
      <c r="K94" s="1001"/>
      <c r="L94" s="1001"/>
      <c r="M94" s="1001"/>
      <c r="N94" s="1002"/>
      <c r="O94" s="1002"/>
      <c r="P94" s="1002"/>
      <c r="Q94" s="1002"/>
      <c r="R94" s="1000"/>
      <c r="S94" s="1000"/>
      <c r="T94" s="1003"/>
      <c r="U94" s="1004"/>
      <c r="V94" s="1004"/>
      <c r="W94" s="1004"/>
      <c r="X94" s="1003"/>
      <c r="Y94" s="1004"/>
      <c r="Z94" s="1000"/>
    </row>
    <row r="95" spans="1:26" x14ac:dyDescent="0.25">
      <c r="A95" s="1000"/>
      <c r="B95" s="1000"/>
      <c r="C95" s="1000"/>
      <c r="D95" s="1000"/>
      <c r="E95" s="1000"/>
      <c r="F95" s="1000"/>
      <c r="G95" s="1000"/>
      <c r="H95" s="1000"/>
      <c r="I95" s="1000"/>
      <c r="J95" s="1000"/>
      <c r="K95" s="1001"/>
      <c r="L95" s="1001"/>
      <c r="M95" s="1001"/>
      <c r="N95" s="1002"/>
      <c r="O95" s="1002"/>
      <c r="P95" s="1002"/>
      <c r="Q95" s="1002"/>
      <c r="R95" s="1000"/>
      <c r="S95" s="1000"/>
      <c r="T95" s="1003"/>
      <c r="U95" s="1004"/>
      <c r="V95" s="1004"/>
      <c r="W95" s="1004"/>
      <c r="X95" s="1003"/>
      <c r="Y95" s="1004"/>
      <c r="Z95" s="1000"/>
    </row>
    <row r="96" spans="1:26" x14ac:dyDescent="0.25">
      <c r="A96" s="1000"/>
      <c r="B96" s="1000"/>
      <c r="C96" s="1000"/>
      <c r="D96" s="1000"/>
      <c r="E96" s="1000"/>
      <c r="F96" s="1000"/>
      <c r="G96" s="1000"/>
      <c r="H96" s="1000"/>
      <c r="I96" s="1000"/>
      <c r="J96" s="1000"/>
      <c r="K96" s="1001"/>
      <c r="L96" s="1001"/>
      <c r="M96" s="1001"/>
      <c r="N96" s="1002"/>
      <c r="O96" s="1002"/>
      <c r="P96" s="1002"/>
      <c r="Q96" s="1002"/>
      <c r="R96" s="1000"/>
      <c r="S96" s="1000"/>
      <c r="T96" s="1003"/>
      <c r="U96" s="1004"/>
      <c r="V96" s="1004"/>
      <c r="W96" s="1004"/>
      <c r="X96" s="1003"/>
      <c r="Y96" s="1004"/>
      <c r="Z96" s="1000"/>
    </row>
    <row r="97" spans="1:26" x14ac:dyDescent="0.25">
      <c r="A97" s="1000"/>
      <c r="B97" s="1000"/>
      <c r="C97" s="1000"/>
      <c r="D97" s="1000"/>
      <c r="E97" s="1000"/>
      <c r="F97" s="1000"/>
      <c r="G97" s="1000"/>
      <c r="H97" s="1000"/>
      <c r="I97" s="1000"/>
      <c r="J97" s="1000"/>
      <c r="K97" s="1001"/>
      <c r="L97" s="1001"/>
      <c r="M97" s="1001"/>
      <c r="N97" s="1002"/>
      <c r="O97" s="1002"/>
      <c r="P97" s="1002"/>
      <c r="Q97" s="1002"/>
      <c r="R97" s="1000"/>
      <c r="S97" s="1000"/>
      <c r="T97" s="1003"/>
      <c r="U97" s="1004"/>
      <c r="V97" s="1004"/>
      <c r="W97" s="1004"/>
      <c r="X97" s="1003"/>
      <c r="Y97" s="1004"/>
      <c r="Z97" s="1000"/>
    </row>
    <row r="98" spans="1:26" x14ac:dyDescent="0.25">
      <c r="A98" s="1000"/>
      <c r="B98" s="1000"/>
      <c r="C98" s="1000"/>
      <c r="D98" s="1000"/>
      <c r="E98" s="1000"/>
      <c r="F98" s="1000"/>
      <c r="G98" s="1000"/>
      <c r="H98" s="1000"/>
      <c r="I98" s="1000"/>
      <c r="J98" s="1000"/>
      <c r="K98" s="1001"/>
      <c r="L98" s="1001"/>
      <c r="M98" s="1001"/>
      <c r="N98" s="1002"/>
      <c r="O98" s="1002"/>
      <c r="P98" s="1002"/>
      <c r="Q98" s="1002"/>
      <c r="R98" s="1000"/>
      <c r="S98" s="1000"/>
      <c r="T98" s="1003"/>
      <c r="U98" s="1004"/>
      <c r="V98" s="1004"/>
      <c r="W98" s="1004"/>
      <c r="X98" s="1003"/>
      <c r="Y98" s="1004"/>
      <c r="Z98" s="1000"/>
    </row>
    <row r="99" spans="1:26" x14ac:dyDescent="0.25">
      <c r="A99" s="1000"/>
      <c r="B99" s="1000"/>
      <c r="C99" s="1000"/>
      <c r="D99" s="1000"/>
      <c r="E99" s="1000"/>
      <c r="F99" s="1000"/>
      <c r="G99" s="1000"/>
      <c r="H99" s="1000"/>
      <c r="I99" s="1000"/>
      <c r="J99" s="1000"/>
      <c r="K99" s="1001"/>
      <c r="L99" s="1001"/>
      <c r="M99" s="1001"/>
      <c r="N99" s="1002"/>
      <c r="O99" s="1002"/>
      <c r="P99" s="1002"/>
      <c r="Q99" s="1002"/>
      <c r="R99" s="1000"/>
      <c r="S99" s="1000"/>
      <c r="T99" s="1003"/>
      <c r="U99" s="1004"/>
      <c r="V99" s="1004"/>
      <c r="W99" s="1004"/>
      <c r="X99" s="1003"/>
      <c r="Y99" s="1004"/>
      <c r="Z99" s="1000"/>
    </row>
    <row r="100" spans="1:26" x14ac:dyDescent="0.25">
      <c r="A100" s="1000"/>
      <c r="B100" s="1000"/>
      <c r="C100" s="1000"/>
      <c r="D100" s="1000"/>
      <c r="E100" s="1000"/>
      <c r="F100" s="1000"/>
      <c r="G100" s="1000"/>
      <c r="H100" s="1000"/>
      <c r="I100" s="1000"/>
      <c r="J100" s="1000"/>
      <c r="K100" s="1001"/>
      <c r="L100" s="1001"/>
      <c r="M100" s="1001"/>
      <c r="N100" s="1002"/>
      <c r="O100" s="1002"/>
      <c r="P100" s="1002"/>
      <c r="Q100" s="1002"/>
      <c r="R100" s="1000"/>
      <c r="S100" s="1000"/>
      <c r="T100" s="1003"/>
      <c r="U100" s="1004"/>
      <c r="V100" s="1004"/>
      <c r="W100" s="1004"/>
      <c r="X100" s="1003"/>
      <c r="Y100" s="1004"/>
      <c r="Z100" s="1000"/>
    </row>
    <row r="101" spans="1:26" x14ac:dyDescent="0.25">
      <c r="A101" s="1000"/>
      <c r="B101" s="1000"/>
      <c r="C101" s="1000"/>
      <c r="D101" s="1000"/>
      <c r="E101" s="1000"/>
      <c r="F101" s="1000"/>
      <c r="G101" s="1000"/>
      <c r="H101" s="1000"/>
      <c r="I101" s="1000"/>
      <c r="J101" s="1000"/>
      <c r="K101" s="1001"/>
      <c r="L101" s="1001"/>
      <c r="M101" s="1001"/>
      <c r="N101" s="1002"/>
      <c r="O101" s="1002"/>
      <c r="P101" s="1002"/>
      <c r="Q101" s="1002"/>
      <c r="R101" s="1000"/>
      <c r="S101" s="1000"/>
      <c r="T101" s="1003"/>
      <c r="U101" s="1004"/>
      <c r="V101" s="1004"/>
      <c r="W101" s="1004"/>
      <c r="X101" s="1003"/>
      <c r="Y101" s="1004"/>
      <c r="Z101" s="1000"/>
    </row>
    <row r="102" spans="1:26" x14ac:dyDescent="0.25">
      <c r="A102" s="1000"/>
      <c r="B102" s="1000"/>
      <c r="C102" s="1000"/>
      <c r="D102" s="1000"/>
      <c r="E102" s="1000"/>
      <c r="F102" s="1000"/>
      <c r="G102" s="1000"/>
      <c r="H102" s="1000"/>
      <c r="I102" s="1000"/>
      <c r="J102" s="1000"/>
      <c r="K102" s="1001"/>
      <c r="L102" s="1001"/>
      <c r="M102" s="1001"/>
      <c r="N102" s="1002"/>
      <c r="O102" s="1002"/>
      <c r="P102" s="1002"/>
      <c r="Q102" s="1002"/>
      <c r="R102" s="1000"/>
      <c r="S102" s="1000"/>
      <c r="T102" s="1003"/>
      <c r="U102" s="1004"/>
      <c r="V102" s="1004"/>
      <c r="W102" s="1004"/>
      <c r="X102" s="1003"/>
      <c r="Y102" s="1004"/>
      <c r="Z102" s="1000"/>
    </row>
    <row r="103" spans="1:26" x14ac:dyDescent="0.25">
      <c r="A103" s="1000"/>
      <c r="B103" s="1000"/>
      <c r="C103" s="1000"/>
      <c r="D103" s="1000"/>
      <c r="E103" s="1000"/>
      <c r="F103" s="1000"/>
      <c r="G103" s="1000"/>
      <c r="H103" s="1000"/>
      <c r="I103" s="1000"/>
      <c r="J103" s="1000"/>
      <c r="K103" s="1001"/>
      <c r="L103" s="1001"/>
      <c r="M103" s="1001"/>
      <c r="N103" s="1002"/>
      <c r="O103" s="1002"/>
      <c r="P103" s="1002"/>
      <c r="Q103" s="1002"/>
      <c r="R103" s="1000"/>
      <c r="S103" s="1000"/>
      <c r="T103" s="1003"/>
      <c r="U103" s="1004"/>
      <c r="V103" s="1004"/>
      <c r="W103" s="1004"/>
      <c r="X103" s="1003"/>
      <c r="Y103" s="1004"/>
      <c r="Z103" s="1000"/>
    </row>
    <row r="104" spans="1:26" x14ac:dyDescent="0.25">
      <c r="A104" s="1000"/>
      <c r="B104" s="1000"/>
      <c r="C104" s="1000"/>
      <c r="D104" s="1000"/>
      <c r="E104" s="1000"/>
      <c r="F104" s="1000"/>
      <c r="G104" s="1000"/>
      <c r="H104" s="1000"/>
      <c r="I104" s="1000"/>
      <c r="J104" s="1000"/>
      <c r="K104" s="1001"/>
      <c r="L104" s="1001"/>
      <c r="M104" s="1001"/>
      <c r="N104" s="1002"/>
      <c r="O104" s="1002"/>
      <c r="P104" s="1002"/>
      <c r="Q104" s="1002"/>
      <c r="R104" s="1000"/>
      <c r="S104" s="1000"/>
      <c r="T104" s="1003"/>
      <c r="U104" s="1004"/>
      <c r="V104" s="1004"/>
      <c r="W104" s="1004"/>
      <c r="X104" s="1004"/>
      <c r="Y104" s="1004"/>
      <c r="Z104" s="1000"/>
    </row>
    <row r="105" spans="1:26" x14ac:dyDescent="0.25">
      <c r="A105" s="1000"/>
      <c r="B105" s="1000"/>
      <c r="C105" s="1000"/>
      <c r="D105" s="1000"/>
      <c r="E105" s="1000"/>
      <c r="F105" s="1000"/>
      <c r="G105" s="1000"/>
      <c r="H105" s="1000"/>
      <c r="I105" s="1000"/>
      <c r="J105" s="1000"/>
      <c r="K105" s="1001"/>
      <c r="L105" s="1001"/>
      <c r="M105" s="1001"/>
      <c r="N105" s="1002"/>
      <c r="O105" s="1002"/>
      <c r="P105" s="1002"/>
      <c r="Q105" s="1002"/>
      <c r="R105" s="1000"/>
      <c r="S105" s="1000"/>
      <c r="T105" s="1003"/>
      <c r="U105" s="1004"/>
      <c r="V105" s="1004"/>
      <c r="W105" s="1004"/>
      <c r="X105" s="1004"/>
      <c r="Y105" s="1004"/>
      <c r="Z105" s="1000"/>
    </row>
    <row r="106" spans="1:26" x14ac:dyDescent="0.25">
      <c r="A106" s="1000"/>
      <c r="B106" s="1000"/>
      <c r="C106" s="1000"/>
      <c r="D106" s="1000"/>
      <c r="E106" s="1000"/>
      <c r="F106" s="1000"/>
      <c r="G106" s="1000"/>
      <c r="H106" s="1000"/>
      <c r="I106" s="1000"/>
      <c r="J106" s="1000"/>
      <c r="K106" s="1001"/>
      <c r="L106" s="1001"/>
      <c r="M106" s="1001"/>
      <c r="N106" s="1002"/>
      <c r="O106" s="1002"/>
      <c r="P106" s="1002"/>
      <c r="Q106" s="1002"/>
      <c r="R106" s="1000"/>
      <c r="S106" s="1000"/>
      <c r="T106" s="1003"/>
      <c r="U106" s="1004"/>
      <c r="V106" s="1004"/>
      <c r="W106" s="1004"/>
      <c r="X106" s="1004"/>
      <c r="Y106" s="1004"/>
      <c r="Z106" s="1000"/>
    </row>
    <row r="107" spans="1:26" x14ac:dyDescent="0.25">
      <c r="A107" s="1000"/>
      <c r="B107" s="1000"/>
      <c r="C107" s="1000"/>
      <c r="D107" s="1000"/>
      <c r="E107" s="1000"/>
      <c r="F107" s="1000"/>
      <c r="G107" s="1000"/>
      <c r="H107" s="1000"/>
      <c r="I107" s="1000"/>
      <c r="J107" s="1000"/>
      <c r="K107" s="1001"/>
      <c r="L107" s="1001"/>
      <c r="M107" s="1001"/>
      <c r="N107" s="1002"/>
      <c r="O107" s="1002"/>
      <c r="P107" s="1002"/>
      <c r="Q107" s="1002"/>
      <c r="R107" s="1000"/>
      <c r="S107" s="1000"/>
      <c r="T107" s="1003"/>
      <c r="U107" s="1004"/>
      <c r="V107" s="1004"/>
      <c r="W107" s="1004"/>
      <c r="X107" s="1004"/>
      <c r="Y107" s="1004"/>
      <c r="Z107" s="1000"/>
    </row>
    <row r="108" spans="1:26" x14ac:dyDescent="0.25">
      <c r="A108" s="1000"/>
      <c r="B108" s="1000"/>
      <c r="C108" s="1000"/>
      <c r="D108" s="1000"/>
      <c r="E108" s="1000"/>
      <c r="F108" s="1000"/>
      <c r="G108" s="1000"/>
      <c r="H108" s="1000"/>
      <c r="I108" s="1000"/>
      <c r="J108" s="1000"/>
      <c r="K108" s="1001"/>
      <c r="L108" s="1001"/>
      <c r="M108" s="1001"/>
      <c r="N108" s="1000"/>
      <c r="O108" s="1000"/>
      <c r="P108" s="1000"/>
      <c r="Q108" s="1000"/>
      <c r="R108" s="1000"/>
      <c r="S108" s="1000"/>
      <c r="T108" s="1003"/>
      <c r="U108" s="1004"/>
      <c r="V108" s="1004"/>
      <c r="W108" s="1004"/>
      <c r="X108" s="1004"/>
      <c r="Y108" s="1004"/>
      <c r="Z108" s="1000"/>
    </row>
    <row r="109" spans="1:26" x14ac:dyDescent="0.25">
      <c r="A109" s="1000"/>
      <c r="B109" s="1000"/>
      <c r="C109" s="1000"/>
      <c r="D109" s="1000"/>
      <c r="E109" s="1000"/>
      <c r="F109" s="1000"/>
      <c r="G109" s="1000"/>
      <c r="H109" s="1000"/>
      <c r="I109" s="1000"/>
      <c r="J109" s="1000"/>
      <c r="K109" s="1001"/>
      <c r="L109" s="1001"/>
      <c r="M109" s="1001"/>
      <c r="N109" s="1000"/>
      <c r="O109" s="1000"/>
      <c r="P109" s="1000"/>
      <c r="Q109" s="1000"/>
      <c r="R109" s="1000"/>
      <c r="S109" s="1000"/>
      <c r="T109" s="1003"/>
      <c r="U109" s="1004"/>
      <c r="V109" s="1004"/>
      <c r="W109" s="1004"/>
      <c r="X109" s="1004"/>
      <c r="Y109" s="1004"/>
      <c r="Z109" s="1000"/>
    </row>
    <row r="110" spans="1:26" x14ac:dyDescent="0.25">
      <c r="A110" s="1000"/>
      <c r="B110" s="1000"/>
      <c r="C110" s="1000"/>
      <c r="D110" s="1000"/>
      <c r="E110" s="1000"/>
      <c r="F110" s="1000"/>
      <c r="G110" s="1000"/>
      <c r="H110" s="1000"/>
      <c r="I110" s="1000"/>
      <c r="J110" s="1000"/>
      <c r="K110" s="1001"/>
      <c r="L110" s="1001"/>
      <c r="M110" s="1001"/>
      <c r="N110" s="1000"/>
      <c r="O110" s="1000"/>
      <c r="P110" s="1000"/>
      <c r="Q110" s="1000"/>
      <c r="R110" s="1000"/>
      <c r="S110" s="1000"/>
      <c r="T110" s="1003"/>
      <c r="U110" s="1004"/>
      <c r="V110" s="1004"/>
      <c r="W110" s="1004"/>
      <c r="X110" s="1004"/>
      <c r="Y110" s="1004"/>
      <c r="Z110" s="1000"/>
    </row>
    <row r="111" spans="1:26" x14ac:dyDescent="0.25">
      <c r="A111" s="1000"/>
      <c r="B111" s="1000"/>
      <c r="C111" s="1000"/>
      <c r="D111" s="1000"/>
      <c r="E111" s="1000"/>
      <c r="F111" s="1000"/>
      <c r="G111" s="1000"/>
      <c r="H111" s="1000"/>
      <c r="I111" s="1000"/>
      <c r="J111" s="1000"/>
      <c r="K111" s="1001"/>
      <c r="L111" s="1001"/>
      <c r="M111" s="1001"/>
      <c r="N111" s="1000"/>
      <c r="O111" s="1000"/>
      <c r="P111" s="1000"/>
      <c r="Q111" s="1000"/>
      <c r="R111" s="1000"/>
      <c r="S111" s="1000"/>
      <c r="T111" s="1003"/>
      <c r="U111" s="1004"/>
      <c r="V111" s="1004"/>
      <c r="W111" s="1004"/>
      <c r="X111" s="1004"/>
      <c r="Y111" s="1004"/>
      <c r="Z111" s="1000"/>
    </row>
    <row r="112" spans="1:26" x14ac:dyDescent="0.25">
      <c r="A112" s="1000"/>
      <c r="B112" s="1000"/>
      <c r="C112" s="1000"/>
      <c r="D112" s="1000"/>
      <c r="E112" s="1000"/>
      <c r="F112" s="1000"/>
      <c r="G112" s="1000"/>
      <c r="H112" s="1000"/>
      <c r="I112" s="1000"/>
      <c r="J112" s="1000"/>
      <c r="K112" s="1001"/>
      <c r="L112" s="1001"/>
      <c r="M112" s="1001"/>
      <c r="N112" s="1000"/>
      <c r="O112" s="1000"/>
      <c r="P112" s="1000"/>
      <c r="Q112" s="1000"/>
      <c r="R112" s="1000"/>
      <c r="S112" s="1000"/>
      <c r="T112" s="1003"/>
      <c r="U112" s="1004"/>
      <c r="V112" s="1004"/>
      <c r="W112" s="1004"/>
      <c r="X112" s="1004"/>
      <c r="Y112" s="1004"/>
      <c r="Z112" s="1000"/>
    </row>
    <row r="113" spans="1:26" x14ac:dyDescent="0.25">
      <c r="A113" s="1000"/>
      <c r="B113" s="1000"/>
      <c r="C113" s="1000"/>
      <c r="D113" s="1000"/>
      <c r="E113" s="1000"/>
      <c r="F113" s="1000"/>
      <c r="G113" s="1000"/>
      <c r="H113" s="1000"/>
      <c r="I113" s="1000"/>
      <c r="J113" s="1000"/>
      <c r="K113" s="1001"/>
      <c r="L113" s="1001"/>
      <c r="M113" s="1001"/>
      <c r="N113" s="1000"/>
      <c r="O113" s="1000"/>
      <c r="P113" s="1000"/>
      <c r="Q113" s="1000"/>
      <c r="R113" s="1000"/>
      <c r="S113" s="1000"/>
      <c r="T113" s="1003"/>
      <c r="U113" s="1004"/>
      <c r="V113" s="1004"/>
      <c r="W113" s="1004"/>
      <c r="X113" s="1004"/>
      <c r="Y113" s="1004"/>
      <c r="Z113" s="1000"/>
    </row>
    <row r="114" spans="1:26" x14ac:dyDescent="0.25">
      <c r="A114" s="1000"/>
      <c r="B114" s="1000"/>
      <c r="C114" s="1000"/>
      <c r="D114" s="1000"/>
      <c r="E114" s="1000"/>
      <c r="F114" s="1000"/>
      <c r="G114" s="1000"/>
      <c r="H114" s="1000"/>
      <c r="I114" s="1000"/>
      <c r="J114" s="1000"/>
      <c r="K114" s="1001"/>
      <c r="L114" s="1001"/>
      <c r="M114" s="1001"/>
      <c r="N114" s="1000"/>
      <c r="O114" s="1000"/>
      <c r="P114" s="1000"/>
      <c r="Q114" s="1000"/>
      <c r="R114" s="1000"/>
      <c r="S114" s="1000"/>
      <c r="T114" s="1003"/>
      <c r="U114" s="1004"/>
      <c r="V114" s="1004"/>
      <c r="W114" s="1004"/>
      <c r="X114" s="1004"/>
      <c r="Y114" s="1004"/>
      <c r="Z114" s="1000"/>
    </row>
    <row r="115" spans="1:26" x14ac:dyDescent="0.25">
      <c r="A115" s="1000"/>
      <c r="B115" s="1000"/>
      <c r="C115" s="1000"/>
      <c r="D115" s="1000"/>
      <c r="E115" s="1000"/>
      <c r="F115" s="1000"/>
      <c r="G115" s="1000"/>
      <c r="H115" s="1000"/>
      <c r="I115" s="1000"/>
      <c r="J115" s="1000"/>
      <c r="K115" s="1001"/>
      <c r="L115" s="1001"/>
      <c r="M115" s="1001"/>
      <c r="N115" s="1000"/>
      <c r="O115" s="1000"/>
      <c r="P115" s="1000"/>
      <c r="Q115" s="1000"/>
      <c r="R115" s="1000"/>
      <c r="S115" s="1000"/>
      <c r="T115" s="1003"/>
      <c r="U115" s="1004"/>
      <c r="V115" s="1004"/>
      <c r="W115" s="1004"/>
      <c r="X115" s="1004"/>
      <c r="Y115" s="1004"/>
      <c r="Z115" s="1000"/>
    </row>
    <row r="116" spans="1:26" x14ac:dyDescent="0.25">
      <c r="A116" s="1000"/>
      <c r="B116" s="1000"/>
      <c r="C116" s="1000"/>
      <c r="D116" s="1000"/>
      <c r="E116" s="1000"/>
      <c r="F116" s="1000"/>
      <c r="G116" s="1000"/>
      <c r="H116" s="1000"/>
      <c r="I116" s="1000"/>
      <c r="J116" s="1000"/>
      <c r="K116" s="1001"/>
      <c r="L116" s="1001"/>
      <c r="M116" s="1001"/>
      <c r="N116" s="1000"/>
      <c r="O116" s="1000"/>
      <c r="P116" s="1000"/>
      <c r="Q116" s="1000"/>
      <c r="R116" s="1000"/>
      <c r="S116" s="1000"/>
      <c r="T116" s="1003"/>
      <c r="U116" s="1004"/>
      <c r="V116" s="1004"/>
      <c r="W116" s="1004"/>
      <c r="X116" s="1004"/>
      <c r="Y116" s="1004"/>
      <c r="Z116" s="1000"/>
    </row>
    <row r="117" spans="1:26" x14ac:dyDescent="0.25">
      <c r="A117" s="1000"/>
      <c r="B117" s="1000"/>
      <c r="C117" s="1000"/>
      <c r="D117" s="1000"/>
      <c r="E117" s="1000"/>
      <c r="F117" s="1000"/>
      <c r="G117" s="1000"/>
      <c r="H117" s="1000"/>
      <c r="I117" s="1000"/>
      <c r="J117" s="1000"/>
      <c r="K117" s="1001"/>
      <c r="L117" s="1001"/>
      <c r="M117" s="1001"/>
      <c r="N117" s="1000"/>
      <c r="O117" s="1000"/>
      <c r="P117" s="1000"/>
      <c r="Q117" s="1000"/>
      <c r="R117" s="1000"/>
      <c r="S117" s="1000"/>
      <c r="T117" s="1003"/>
      <c r="U117" s="1004"/>
      <c r="V117" s="1004"/>
      <c r="W117" s="1004"/>
      <c r="X117" s="1004"/>
      <c r="Y117" s="1004"/>
      <c r="Z117" s="1000"/>
    </row>
    <row r="118" spans="1:26" x14ac:dyDescent="0.25">
      <c r="A118" s="1000"/>
      <c r="B118" s="1000"/>
      <c r="C118" s="1000"/>
      <c r="D118" s="1000"/>
      <c r="E118" s="1000"/>
      <c r="F118" s="1000"/>
      <c r="G118" s="1000"/>
      <c r="H118" s="1000"/>
      <c r="I118" s="1000"/>
      <c r="J118" s="1000"/>
      <c r="K118" s="1001"/>
      <c r="L118" s="1001"/>
      <c r="M118" s="1001"/>
      <c r="N118" s="1000"/>
      <c r="O118" s="1000"/>
      <c r="P118" s="1000"/>
      <c r="Q118" s="1000"/>
      <c r="R118" s="1000"/>
      <c r="S118" s="1000"/>
      <c r="T118" s="1003"/>
      <c r="U118" s="1004"/>
      <c r="V118" s="1004"/>
      <c r="W118" s="1004"/>
      <c r="X118" s="1004"/>
      <c r="Y118" s="1004"/>
      <c r="Z118" s="1000"/>
    </row>
    <row r="119" spans="1:26" x14ac:dyDescent="0.25">
      <c r="A119" s="1000"/>
      <c r="B119" s="1000"/>
      <c r="C119" s="1000"/>
      <c r="D119" s="1000"/>
      <c r="E119" s="1000"/>
      <c r="F119" s="988"/>
      <c r="G119" s="1000"/>
      <c r="H119" s="1000"/>
      <c r="I119" s="1000"/>
      <c r="J119" s="1000"/>
      <c r="K119" s="1001"/>
      <c r="L119" s="1001"/>
      <c r="M119" s="1001"/>
      <c r="N119" s="1000"/>
      <c r="O119" s="1000"/>
      <c r="P119" s="1000"/>
      <c r="Q119" s="1000"/>
      <c r="R119" s="1000"/>
      <c r="S119" s="1000"/>
      <c r="T119" s="1003"/>
      <c r="U119" s="1004"/>
      <c r="V119" s="1004"/>
      <c r="W119" s="1004"/>
      <c r="X119" s="1004"/>
      <c r="Y119" s="1004"/>
      <c r="Z119" s="1000"/>
    </row>
    <row r="120" spans="1:26" x14ac:dyDescent="0.25">
      <c r="A120" s="1000"/>
      <c r="B120" s="1000"/>
      <c r="C120" s="1000"/>
      <c r="D120" s="1000"/>
      <c r="E120" s="1000"/>
      <c r="F120" s="988"/>
      <c r="G120" s="1000"/>
      <c r="H120" s="1000"/>
      <c r="I120" s="1000"/>
      <c r="J120" s="1000"/>
      <c r="K120" s="1001"/>
      <c r="L120" s="1001"/>
      <c r="M120" s="1001"/>
      <c r="N120" s="1000"/>
      <c r="O120" s="1000"/>
      <c r="P120" s="1000"/>
      <c r="Q120" s="1000"/>
      <c r="R120" s="1000"/>
      <c r="S120" s="1000"/>
      <c r="T120" s="1003"/>
      <c r="U120" s="1004"/>
      <c r="V120" s="1004"/>
      <c r="W120" s="1004"/>
      <c r="X120" s="1004"/>
      <c r="Y120" s="1004"/>
      <c r="Z120" s="1000"/>
    </row>
    <row r="121" spans="1:26" x14ac:dyDescent="0.25">
      <c r="A121" s="1000"/>
      <c r="B121" s="1000"/>
      <c r="C121" s="1000"/>
      <c r="D121" s="1000"/>
      <c r="E121" s="1000"/>
      <c r="F121" s="988"/>
      <c r="G121" s="1000"/>
      <c r="H121" s="1000"/>
      <c r="I121" s="1000"/>
      <c r="J121" s="1000"/>
      <c r="K121" s="1001"/>
      <c r="L121" s="1001"/>
      <c r="M121" s="1001"/>
      <c r="N121" s="1000"/>
      <c r="O121" s="1000"/>
      <c r="P121" s="1000"/>
      <c r="Q121" s="1000"/>
      <c r="R121" s="1000"/>
      <c r="S121" s="1000"/>
      <c r="T121" s="1003"/>
      <c r="U121" s="1004"/>
      <c r="V121" s="1004"/>
      <c r="W121" s="1004"/>
      <c r="X121" s="1004"/>
      <c r="Y121" s="1004"/>
      <c r="Z121" s="1000"/>
    </row>
    <row r="122" spans="1:26" x14ac:dyDescent="0.25">
      <c r="A122" s="988"/>
      <c r="B122" s="988"/>
      <c r="C122" s="988"/>
      <c r="D122" s="988"/>
      <c r="E122" s="988"/>
      <c r="F122" s="988"/>
      <c r="G122" s="988"/>
      <c r="H122" s="988"/>
      <c r="I122" s="988"/>
      <c r="J122" s="988"/>
      <c r="K122" s="1005"/>
      <c r="L122" s="1005"/>
      <c r="M122" s="1001"/>
      <c r="N122" s="988"/>
      <c r="O122" s="988"/>
      <c r="P122" s="988"/>
      <c r="Q122" s="988"/>
      <c r="R122" s="988"/>
      <c r="S122" s="988"/>
      <c r="T122" s="1006"/>
      <c r="U122" s="1007"/>
      <c r="V122" s="1007"/>
      <c r="W122" s="1007"/>
      <c r="X122" s="1007"/>
      <c r="Y122" s="1007"/>
      <c r="Z122" s="988"/>
    </row>
    <row r="123" spans="1:26" x14ac:dyDescent="0.25">
      <c r="A123" s="988"/>
      <c r="B123" s="988"/>
      <c r="C123" s="988"/>
      <c r="D123" s="988"/>
      <c r="E123" s="988"/>
      <c r="F123" s="988"/>
      <c r="G123" s="988"/>
      <c r="H123" s="988"/>
      <c r="I123" s="988"/>
      <c r="J123" s="988"/>
      <c r="K123" s="1005"/>
      <c r="L123" s="1005"/>
      <c r="M123" s="1001"/>
      <c r="N123" s="988"/>
      <c r="O123" s="988"/>
      <c r="P123" s="988"/>
      <c r="Q123" s="988"/>
      <c r="R123" s="988"/>
      <c r="S123" s="988"/>
      <c r="T123" s="1003"/>
      <c r="U123" s="1007"/>
      <c r="V123" s="1007"/>
      <c r="W123" s="1007"/>
      <c r="X123" s="1007"/>
      <c r="Y123" s="1007"/>
      <c r="Z123" s="988"/>
    </row>
    <row r="124" spans="1:26" x14ac:dyDescent="0.25">
      <c r="A124" s="988"/>
      <c r="B124" s="988"/>
      <c r="C124" s="988"/>
      <c r="D124" s="988"/>
      <c r="E124" s="988"/>
      <c r="F124" s="988"/>
      <c r="G124" s="988"/>
      <c r="H124" s="988"/>
      <c r="I124" s="988"/>
      <c r="J124" s="988"/>
      <c r="K124" s="1005"/>
      <c r="L124" s="1005"/>
      <c r="M124" s="1001"/>
      <c r="N124" s="988"/>
      <c r="O124" s="988"/>
      <c r="P124" s="988"/>
      <c r="Q124" s="988"/>
      <c r="R124" s="988"/>
      <c r="S124" s="988"/>
      <c r="T124" s="1003"/>
      <c r="U124" s="1007"/>
      <c r="V124" s="1007"/>
      <c r="W124" s="1007"/>
      <c r="X124" s="1007"/>
      <c r="Y124" s="1007"/>
      <c r="Z124" s="988"/>
    </row>
    <row r="125" spans="1:26" x14ac:dyDescent="0.25">
      <c r="A125" s="988"/>
      <c r="B125" s="988"/>
      <c r="C125" s="988"/>
      <c r="D125" s="988"/>
      <c r="E125" s="988"/>
      <c r="F125" s="988"/>
      <c r="G125" s="988"/>
      <c r="H125" s="988"/>
      <c r="I125" s="988"/>
      <c r="J125" s="988"/>
      <c r="K125" s="1005"/>
      <c r="L125" s="1005"/>
      <c r="M125" s="1001"/>
      <c r="N125" s="988"/>
      <c r="O125" s="988"/>
      <c r="P125" s="988"/>
      <c r="Q125" s="988"/>
      <c r="R125" s="988"/>
      <c r="S125" s="988"/>
      <c r="T125" s="1003"/>
      <c r="U125" s="1007"/>
      <c r="V125" s="1007"/>
      <c r="W125" s="1007"/>
      <c r="X125" s="1007"/>
      <c r="Y125" s="1007"/>
      <c r="Z125" s="988"/>
    </row>
    <row r="126" spans="1:26" x14ac:dyDescent="0.25">
      <c r="A126" s="988"/>
      <c r="B126" s="988"/>
      <c r="C126" s="988"/>
      <c r="D126" s="988"/>
      <c r="E126" s="988"/>
      <c r="F126" s="988"/>
      <c r="G126" s="988"/>
      <c r="H126" s="988"/>
      <c r="I126" s="988"/>
      <c r="J126" s="988"/>
      <c r="K126" s="1005"/>
      <c r="L126" s="1005"/>
      <c r="M126" s="1001"/>
      <c r="N126" s="988"/>
      <c r="O126" s="988"/>
      <c r="P126" s="988"/>
      <c r="Q126" s="988"/>
      <c r="R126" s="988"/>
      <c r="S126" s="988"/>
      <c r="T126" s="1003"/>
      <c r="U126" s="1007"/>
      <c r="V126" s="1007"/>
      <c r="W126" s="1007"/>
      <c r="X126" s="1007"/>
      <c r="Y126" s="1007"/>
      <c r="Z126" s="988"/>
    </row>
    <row r="127" spans="1:26" x14ac:dyDescent="0.25">
      <c r="A127" s="988"/>
      <c r="B127" s="988"/>
      <c r="C127" s="988"/>
      <c r="D127" s="988"/>
      <c r="E127" s="988"/>
      <c r="F127" s="988"/>
      <c r="G127" s="988"/>
      <c r="H127" s="988"/>
      <c r="I127" s="988"/>
      <c r="J127" s="988"/>
      <c r="K127" s="1005"/>
      <c r="L127" s="1005"/>
      <c r="M127" s="1001"/>
      <c r="N127" s="988"/>
      <c r="O127" s="988"/>
      <c r="P127" s="988"/>
      <c r="Q127" s="988"/>
      <c r="R127" s="988"/>
      <c r="S127" s="988"/>
      <c r="T127" s="1003"/>
      <c r="U127" s="1007"/>
      <c r="V127" s="1007"/>
      <c r="W127" s="1007"/>
      <c r="X127" s="1007"/>
      <c r="Y127" s="1007"/>
      <c r="Z127" s="988"/>
    </row>
    <row r="128" spans="1:26" x14ac:dyDescent="0.25">
      <c r="A128" s="988"/>
      <c r="B128" s="988"/>
      <c r="C128" s="988"/>
      <c r="D128" s="988"/>
      <c r="E128" s="988"/>
      <c r="F128" s="988"/>
      <c r="G128" s="988"/>
      <c r="H128" s="988"/>
      <c r="I128" s="988"/>
      <c r="J128" s="988"/>
      <c r="K128" s="1005"/>
      <c r="L128" s="1005"/>
      <c r="M128" s="1001"/>
      <c r="N128" s="988"/>
      <c r="O128" s="988"/>
      <c r="P128" s="988"/>
      <c r="Q128" s="988"/>
      <c r="R128" s="988"/>
      <c r="S128" s="988"/>
      <c r="T128" s="1003"/>
      <c r="U128" s="1007"/>
      <c r="V128" s="1007"/>
      <c r="W128" s="1007"/>
      <c r="X128" s="1007"/>
      <c r="Y128" s="1007"/>
      <c r="Z128" s="988"/>
    </row>
    <row r="129" spans="11:25" x14ac:dyDescent="0.25">
      <c r="K129" s="1005"/>
      <c r="L129" s="1005"/>
      <c r="M129" s="1001"/>
      <c r="N129" s="988"/>
      <c r="O129" s="988"/>
      <c r="P129" s="988"/>
      <c r="Q129" s="988"/>
      <c r="R129" s="988"/>
      <c r="S129" s="988"/>
      <c r="T129" s="1003"/>
      <c r="U129" s="1007"/>
      <c r="V129" s="1007"/>
      <c r="W129" s="1007"/>
      <c r="X129" s="1007"/>
      <c r="Y129" s="1007"/>
    </row>
    <row r="130" spans="11:25" x14ac:dyDescent="0.25">
      <c r="K130" s="1005"/>
      <c r="L130" s="1005"/>
      <c r="M130" s="1001"/>
      <c r="N130" s="988"/>
      <c r="O130" s="988"/>
      <c r="P130" s="988"/>
      <c r="Q130" s="988"/>
      <c r="R130" s="988"/>
      <c r="S130" s="988"/>
      <c r="T130" s="1003"/>
      <c r="U130" s="1007"/>
      <c r="V130" s="1007"/>
      <c r="W130" s="1007"/>
      <c r="X130" s="1007"/>
      <c r="Y130" s="1007"/>
    </row>
    <row r="131" spans="11:25" x14ac:dyDescent="0.25">
      <c r="K131" s="1005"/>
      <c r="L131" s="1005"/>
      <c r="M131" s="1001"/>
      <c r="N131" s="988"/>
      <c r="O131" s="988"/>
      <c r="P131" s="988"/>
      <c r="Q131" s="988"/>
      <c r="R131" s="988"/>
      <c r="S131" s="988"/>
      <c r="T131" s="1003"/>
      <c r="U131" s="1007"/>
      <c r="V131" s="1007"/>
      <c r="W131" s="1007"/>
      <c r="X131" s="1007"/>
      <c r="Y131" s="1007"/>
    </row>
    <row r="132" spans="11:25" x14ac:dyDescent="0.25">
      <c r="K132" s="1005"/>
      <c r="L132" s="1005"/>
      <c r="M132" s="1001"/>
      <c r="N132" s="988"/>
      <c r="O132" s="988"/>
      <c r="P132" s="988"/>
      <c r="Q132" s="988"/>
      <c r="R132" s="988"/>
      <c r="S132" s="988"/>
      <c r="T132" s="1007"/>
      <c r="U132" s="1007"/>
      <c r="V132" s="1007"/>
      <c r="W132" s="1007"/>
      <c r="X132" s="1007"/>
      <c r="Y132" s="1007"/>
    </row>
    <row r="133" spans="11:25" x14ac:dyDescent="0.25">
      <c r="K133" s="1005"/>
      <c r="L133" s="1005"/>
      <c r="M133" s="1001"/>
      <c r="N133" s="988"/>
      <c r="O133" s="988"/>
      <c r="P133" s="988"/>
      <c r="Q133" s="988"/>
      <c r="R133" s="988"/>
      <c r="S133" s="988"/>
      <c r="T133" s="1007"/>
      <c r="U133" s="1007"/>
      <c r="V133" s="1007"/>
      <c r="W133" s="1007"/>
      <c r="X133" s="1007"/>
      <c r="Y133" s="1007"/>
    </row>
    <row r="134" spans="11:25" x14ac:dyDescent="0.25">
      <c r="K134" s="1005"/>
      <c r="L134" s="1005"/>
      <c r="M134" s="1001"/>
      <c r="N134" s="988"/>
      <c r="O134" s="988"/>
      <c r="P134" s="988"/>
      <c r="Q134" s="988"/>
      <c r="R134" s="988"/>
      <c r="S134" s="988"/>
      <c r="T134" s="1007"/>
      <c r="U134" s="1007"/>
      <c r="V134" s="1007"/>
      <c r="W134" s="1007"/>
      <c r="X134" s="1007"/>
      <c r="Y134" s="1007"/>
    </row>
    <row r="135" spans="11:25" x14ac:dyDescent="0.25">
      <c r="K135" s="1005"/>
      <c r="L135" s="1005"/>
      <c r="M135" s="1001"/>
      <c r="N135" s="988"/>
      <c r="O135" s="988"/>
      <c r="P135" s="988"/>
      <c r="Q135" s="988"/>
      <c r="R135" s="988"/>
      <c r="S135" s="988"/>
      <c r="T135" s="1007"/>
      <c r="U135" s="1007"/>
      <c r="V135" s="1007"/>
      <c r="W135" s="1007"/>
      <c r="X135" s="1007"/>
      <c r="Y135" s="1007"/>
    </row>
    <row r="136" spans="11:25" x14ac:dyDescent="0.25">
      <c r="K136" s="1005"/>
      <c r="L136" s="1005"/>
      <c r="M136" s="1001"/>
      <c r="N136" s="988"/>
      <c r="O136" s="988"/>
      <c r="P136" s="988"/>
      <c r="Q136" s="988"/>
      <c r="R136" s="988"/>
      <c r="S136" s="988"/>
      <c r="T136" s="1007"/>
      <c r="U136" s="1007"/>
      <c r="V136" s="1007"/>
      <c r="W136" s="1007"/>
      <c r="X136" s="1007"/>
      <c r="Y136" s="1007"/>
    </row>
    <row r="137" spans="11:25" x14ac:dyDescent="0.25">
      <c r="K137" s="1005"/>
      <c r="L137" s="1005"/>
      <c r="M137" s="1001"/>
      <c r="N137" s="988"/>
      <c r="O137" s="988"/>
      <c r="P137" s="988"/>
      <c r="Q137" s="988"/>
      <c r="R137" s="988"/>
      <c r="S137" s="988"/>
      <c r="T137" s="1007"/>
      <c r="U137" s="1007"/>
      <c r="V137" s="1007"/>
      <c r="W137" s="1007"/>
      <c r="X137" s="1007"/>
      <c r="Y137" s="1007"/>
    </row>
    <row r="138" spans="11:25" x14ac:dyDescent="0.25">
      <c r="K138" s="1005"/>
      <c r="L138" s="1005"/>
      <c r="M138" s="1001"/>
      <c r="N138" s="988"/>
      <c r="O138" s="988"/>
      <c r="P138" s="988"/>
      <c r="Q138" s="988"/>
      <c r="R138" s="988"/>
      <c r="S138" s="988"/>
      <c r="T138" s="1007"/>
      <c r="U138" s="1007"/>
      <c r="V138" s="1007"/>
      <c r="W138" s="1007"/>
      <c r="X138" s="1007"/>
      <c r="Y138" s="1007"/>
    </row>
    <row r="139" spans="11:25" x14ac:dyDescent="0.25">
      <c r="K139" s="1005"/>
      <c r="L139" s="1005"/>
      <c r="M139" s="1001"/>
      <c r="N139" s="988"/>
      <c r="O139" s="988"/>
      <c r="P139" s="988"/>
      <c r="Q139" s="988"/>
      <c r="R139" s="988"/>
      <c r="S139" s="988"/>
      <c r="T139" s="1007"/>
      <c r="U139" s="1007"/>
      <c r="V139" s="1007"/>
      <c r="W139" s="1007"/>
      <c r="X139" s="1007"/>
      <c r="Y139" s="1007"/>
    </row>
    <row r="140" spans="11:25" x14ac:dyDescent="0.25">
      <c r="K140" s="1005"/>
      <c r="L140" s="1005"/>
      <c r="M140" s="1001"/>
      <c r="N140" s="988"/>
      <c r="O140" s="988"/>
      <c r="P140" s="988"/>
      <c r="Q140" s="988"/>
      <c r="R140" s="988"/>
      <c r="S140" s="988"/>
      <c r="T140" s="1007"/>
      <c r="U140" s="1007"/>
      <c r="V140" s="1007"/>
      <c r="W140" s="1007"/>
      <c r="X140" s="1007"/>
      <c r="Y140" s="1007"/>
    </row>
    <row r="141" spans="11:25" x14ac:dyDescent="0.25">
      <c r="K141" s="1005"/>
      <c r="L141" s="1005"/>
      <c r="M141" s="1001"/>
      <c r="N141" s="988"/>
      <c r="O141" s="988"/>
      <c r="P141" s="988"/>
      <c r="Q141" s="988"/>
      <c r="R141" s="988"/>
      <c r="S141" s="988"/>
      <c r="T141" s="1007"/>
      <c r="U141" s="1007"/>
      <c r="V141" s="1007"/>
      <c r="W141" s="1007"/>
      <c r="X141" s="1007"/>
      <c r="Y141" s="1007"/>
    </row>
    <row r="142" spans="11:25" x14ac:dyDescent="0.25">
      <c r="K142" s="1005"/>
      <c r="L142" s="1005"/>
      <c r="M142" s="1001"/>
      <c r="N142" s="988"/>
      <c r="O142" s="988"/>
      <c r="P142" s="988"/>
      <c r="Q142" s="988"/>
      <c r="R142" s="988"/>
      <c r="S142" s="988"/>
      <c r="T142" s="1007"/>
      <c r="U142" s="1007"/>
      <c r="V142" s="1007"/>
      <c r="W142" s="1007"/>
      <c r="X142" s="1007"/>
      <c r="Y142" s="1007"/>
    </row>
    <row r="143" spans="11:25" x14ac:dyDescent="0.25">
      <c r="K143" s="1005"/>
      <c r="L143" s="1005"/>
      <c r="M143" s="1001"/>
      <c r="N143" s="988"/>
      <c r="O143" s="988"/>
      <c r="P143" s="988"/>
      <c r="Q143" s="988"/>
      <c r="R143" s="988"/>
      <c r="S143" s="988"/>
      <c r="T143" s="1007"/>
      <c r="U143" s="1007"/>
      <c r="V143" s="1007"/>
      <c r="W143" s="1007"/>
      <c r="X143" s="1007"/>
      <c r="Y143" s="1007"/>
    </row>
    <row r="144" spans="11:25" x14ac:dyDescent="0.25">
      <c r="K144" s="1005"/>
      <c r="L144" s="1005"/>
      <c r="M144" s="1001"/>
      <c r="N144" s="988"/>
      <c r="O144" s="988"/>
      <c r="P144" s="988"/>
      <c r="Q144" s="988"/>
      <c r="R144" s="988"/>
      <c r="S144" s="988"/>
      <c r="T144" s="1007"/>
      <c r="U144" s="1007"/>
      <c r="V144" s="1007"/>
      <c r="W144" s="1007"/>
      <c r="X144" s="1007"/>
      <c r="Y144" s="1007"/>
    </row>
    <row r="145" spans="11:25" x14ac:dyDescent="0.25">
      <c r="K145" s="1005"/>
      <c r="L145" s="1005"/>
      <c r="M145" s="1001"/>
      <c r="N145" s="988"/>
      <c r="O145" s="988"/>
      <c r="P145" s="988"/>
      <c r="Q145" s="988"/>
      <c r="R145" s="988"/>
      <c r="S145" s="988"/>
      <c r="T145" s="1007"/>
      <c r="U145" s="1007"/>
      <c r="V145" s="1007"/>
      <c r="W145" s="1007"/>
      <c r="X145" s="1007"/>
      <c r="Y145" s="1007"/>
    </row>
    <row r="146" spans="11:25" x14ac:dyDescent="0.25">
      <c r="K146" s="1005"/>
      <c r="L146" s="1005"/>
      <c r="M146" s="1001"/>
      <c r="N146" s="988"/>
      <c r="O146" s="988"/>
      <c r="P146" s="988"/>
      <c r="Q146" s="988"/>
      <c r="R146" s="988"/>
      <c r="S146" s="988"/>
      <c r="T146" s="1007"/>
      <c r="U146" s="1007"/>
      <c r="V146" s="1007"/>
      <c r="W146" s="1007"/>
      <c r="X146" s="1007"/>
      <c r="Y146" s="1007"/>
    </row>
    <row r="147" spans="11:25" x14ac:dyDescent="0.25">
      <c r="K147" s="1005"/>
      <c r="L147" s="1005"/>
      <c r="M147" s="1001"/>
      <c r="N147" s="988"/>
      <c r="O147" s="988"/>
      <c r="P147" s="988"/>
      <c r="Q147" s="988"/>
      <c r="R147" s="988"/>
      <c r="S147" s="988"/>
      <c r="T147" s="1007"/>
      <c r="U147" s="1007"/>
      <c r="V147" s="1007"/>
      <c r="W147" s="1007"/>
      <c r="X147" s="1007"/>
      <c r="Y147" s="1007"/>
    </row>
    <row r="148" spans="11:25" x14ac:dyDescent="0.25">
      <c r="K148" s="1005"/>
      <c r="L148" s="1005"/>
      <c r="M148" s="1001"/>
      <c r="N148" s="988"/>
      <c r="O148" s="988"/>
      <c r="P148" s="988"/>
      <c r="Q148" s="988"/>
      <c r="R148" s="988"/>
      <c r="S148" s="988"/>
      <c r="T148" s="1007"/>
      <c r="U148" s="1007"/>
      <c r="V148" s="1007"/>
      <c r="W148" s="1007"/>
      <c r="X148" s="1007"/>
      <c r="Y148" s="1007"/>
    </row>
    <row r="149" spans="11:25" x14ac:dyDescent="0.25">
      <c r="K149" s="1005"/>
      <c r="L149" s="1005"/>
      <c r="M149" s="1001"/>
      <c r="N149" s="988"/>
      <c r="O149" s="988"/>
      <c r="P149" s="988"/>
      <c r="Q149" s="988"/>
      <c r="R149" s="988"/>
      <c r="S149" s="988"/>
      <c r="T149" s="1007"/>
      <c r="U149" s="1007"/>
      <c r="V149" s="1007"/>
      <c r="W149" s="1007"/>
      <c r="X149" s="1007"/>
      <c r="Y149" s="1007"/>
    </row>
    <row r="150" spans="11:25" x14ac:dyDescent="0.25">
      <c r="K150" s="1005"/>
      <c r="L150" s="1005"/>
      <c r="M150" s="1001"/>
      <c r="N150" s="988"/>
      <c r="O150" s="988"/>
      <c r="P150" s="988"/>
      <c r="Q150" s="988"/>
      <c r="R150" s="988"/>
      <c r="S150" s="988"/>
      <c r="T150" s="1007"/>
      <c r="U150" s="1007"/>
      <c r="V150" s="1007"/>
      <c r="W150" s="1007"/>
      <c r="X150" s="1007"/>
      <c r="Y150" s="1007"/>
    </row>
    <row r="151" spans="11:25" x14ac:dyDescent="0.25">
      <c r="K151" s="1005"/>
      <c r="L151" s="1005"/>
      <c r="M151" s="1001"/>
      <c r="N151" s="988"/>
      <c r="O151" s="988"/>
      <c r="P151" s="988"/>
      <c r="Q151" s="988"/>
      <c r="R151" s="988"/>
      <c r="S151" s="988"/>
      <c r="T151" s="1007"/>
      <c r="U151" s="1007"/>
      <c r="V151" s="1007"/>
      <c r="W151" s="1007"/>
      <c r="X151" s="1007"/>
      <c r="Y151" s="1007"/>
    </row>
    <row r="152" spans="11:25" x14ac:dyDescent="0.25">
      <c r="K152" s="1005"/>
      <c r="L152" s="1005"/>
      <c r="M152" s="1001"/>
      <c r="N152" s="988"/>
      <c r="O152" s="988"/>
      <c r="P152" s="988"/>
      <c r="Q152" s="988"/>
      <c r="R152" s="988"/>
      <c r="S152" s="988"/>
      <c r="T152" s="1007"/>
      <c r="U152" s="1007"/>
      <c r="V152" s="1007"/>
      <c r="W152" s="1007"/>
      <c r="X152" s="1007"/>
      <c r="Y152" s="1007"/>
    </row>
    <row r="153" spans="11:25" x14ac:dyDescent="0.25">
      <c r="K153" s="1005"/>
      <c r="L153" s="1005"/>
      <c r="M153" s="1001"/>
      <c r="N153" s="988"/>
      <c r="O153" s="988"/>
      <c r="P153" s="988"/>
      <c r="Q153" s="988"/>
      <c r="R153" s="988"/>
      <c r="S153" s="988"/>
      <c r="T153" s="1007"/>
      <c r="U153" s="1007"/>
      <c r="V153" s="1007"/>
      <c r="W153" s="1007"/>
      <c r="X153" s="1007"/>
      <c r="Y153" s="1007"/>
    </row>
    <row r="154" spans="11:25" x14ac:dyDescent="0.25">
      <c r="K154" s="1005"/>
      <c r="L154" s="1005"/>
      <c r="M154" s="1001"/>
      <c r="N154" s="988"/>
      <c r="O154" s="988"/>
      <c r="P154" s="988"/>
      <c r="Q154" s="988"/>
      <c r="R154" s="988"/>
      <c r="S154" s="988"/>
      <c r="T154" s="1007"/>
      <c r="U154" s="1007"/>
      <c r="V154" s="1007"/>
      <c r="W154" s="1007"/>
      <c r="X154" s="1007"/>
      <c r="Y154" s="1007"/>
    </row>
    <row r="155" spans="11:25" x14ac:dyDescent="0.25">
      <c r="K155" s="1005"/>
      <c r="L155" s="1005"/>
      <c r="M155" s="1001"/>
      <c r="N155" s="988"/>
      <c r="O155" s="988"/>
      <c r="P155" s="988"/>
      <c r="Q155" s="988"/>
      <c r="R155" s="988"/>
      <c r="S155" s="988"/>
      <c r="T155" s="1007"/>
      <c r="U155" s="1007"/>
      <c r="V155" s="1007"/>
      <c r="W155" s="1007"/>
      <c r="X155" s="1007"/>
      <c r="Y155" s="1007"/>
    </row>
    <row r="156" spans="11:25" x14ac:dyDescent="0.25">
      <c r="K156" s="1005"/>
      <c r="L156" s="1005"/>
      <c r="M156" s="1001"/>
      <c r="N156" s="988"/>
      <c r="O156" s="988"/>
      <c r="P156" s="988"/>
      <c r="Q156" s="988"/>
      <c r="R156" s="988"/>
      <c r="S156" s="988"/>
      <c r="T156" s="1007"/>
      <c r="U156" s="1007"/>
      <c r="V156" s="1007"/>
      <c r="W156" s="1007"/>
      <c r="X156" s="1007"/>
      <c r="Y156" s="1007"/>
    </row>
    <row r="157" spans="11:25" x14ac:dyDescent="0.25">
      <c r="K157" s="1005"/>
      <c r="L157" s="1005"/>
      <c r="M157" s="1001"/>
      <c r="N157" s="988"/>
      <c r="O157" s="988"/>
      <c r="P157" s="988"/>
      <c r="Q157" s="988"/>
      <c r="R157" s="988"/>
      <c r="S157" s="988"/>
      <c r="T157" s="1007"/>
      <c r="U157" s="1007"/>
      <c r="V157" s="1007"/>
      <c r="W157" s="1007"/>
      <c r="X157" s="1007"/>
      <c r="Y157" s="1007"/>
    </row>
    <row r="158" spans="11:25" x14ac:dyDescent="0.25">
      <c r="K158" s="1005"/>
      <c r="L158" s="1005"/>
      <c r="M158" s="1001"/>
      <c r="N158" s="988"/>
      <c r="O158" s="988"/>
      <c r="P158" s="988"/>
      <c r="Q158" s="988"/>
      <c r="R158" s="988"/>
      <c r="S158" s="988"/>
      <c r="T158" s="1007"/>
      <c r="U158" s="1007"/>
      <c r="V158" s="1007"/>
      <c r="W158" s="1007"/>
      <c r="X158" s="1007"/>
      <c r="Y158" s="1007"/>
    </row>
    <row r="159" spans="11:25" x14ac:dyDescent="0.25">
      <c r="K159" s="1005"/>
      <c r="L159" s="1005"/>
      <c r="M159" s="1001"/>
      <c r="N159" s="988"/>
      <c r="O159" s="988"/>
      <c r="P159" s="988"/>
      <c r="Q159" s="988"/>
      <c r="R159" s="988"/>
      <c r="S159" s="988"/>
      <c r="T159" s="1007"/>
      <c r="U159" s="1007"/>
      <c r="V159" s="1007"/>
      <c r="W159" s="1007"/>
      <c r="X159" s="1007"/>
      <c r="Y159" s="1007"/>
    </row>
    <row r="160" spans="11:25" x14ac:dyDescent="0.25">
      <c r="K160" s="1005"/>
      <c r="L160" s="1005"/>
      <c r="M160" s="1001"/>
      <c r="N160" s="988"/>
      <c r="O160" s="988"/>
      <c r="P160" s="988"/>
      <c r="Q160" s="988"/>
      <c r="R160" s="988"/>
      <c r="S160" s="988"/>
      <c r="T160" s="1007"/>
      <c r="U160" s="1007"/>
      <c r="V160" s="1007"/>
      <c r="W160" s="1007"/>
      <c r="X160" s="1007"/>
      <c r="Y160" s="1007"/>
    </row>
    <row r="161" spans="11:25" x14ac:dyDescent="0.25">
      <c r="K161" s="1005"/>
      <c r="L161" s="1005"/>
      <c r="M161" s="1001"/>
      <c r="N161" s="988"/>
      <c r="O161" s="988"/>
      <c r="P161" s="988"/>
      <c r="Q161" s="988"/>
      <c r="R161" s="988"/>
      <c r="S161" s="988"/>
      <c r="T161" s="1007"/>
      <c r="U161" s="1007"/>
      <c r="V161" s="1007"/>
      <c r="W161" s="1007"/>
      <c r="X161" s="1007"/>
      <c r="Y161" s="1007"/>
    </row>
    <row r="162" spans="11:25" x14ac:dyDescent="0.25">
      <c r="K162" s="1005"/>
      <c r="L162" s="1005"/>
      <c r="M162" s="1001"/>
      <c r="N162" s="988"/>
      <c r="O162" s="988"/>
      <c r="P162" s="988"/>
      <c r="Q162" s="988"/>
      <c r="R162" s="988"/>
      <c r="S162" s="988"/>
      <c r="T162" s="1007"/>
      <c r="U162" s="1007"/>
      <c r="V162" s="1007"/>
      <c r="W162" s="1007"/>
      <c r="X162" s="1007"/>
      <c r="Y162" s="1007"/>
    </row>
    <row r="163" spans="11:25" x14ac:dyDescent="0.25">
      <c r="K163" s="1005"/>
      <c r="L163" s="1005"/>
      <c r="M163" s="1001"/>
      <c r="N163" s="988"/>
      <c r="O163" s="988"/>
      <c r="P163" s="988"/>
      <c r="Q163" s="988"/>
      <c r="R163" s="988"/>
      <c r="S163" s="988"/>
      <c r="T163" s="1007"/>
      <c r="U163" s="1007"/>
      <c r="V163" s="1007"/>
      <c r="W163" s="1007"/>
      <c r="X163" s="1007"/>
      <c r="Y163" s="1007"/>
    </row>
    <row r="164" spans="11:25" x14ac:dyDescent="0.25">
      <c r="K164" s="1005"/>
      <c r="L164" s="1005"/>
      <c r="M164" s="1001"/>
      <c r="N164" s="988"/>
      <c r="O164" s="988"/>
      <c r="P164" s="988"/>
      <c r="Q164" s="988"/>
      <c r="R164" s="988"/>
      <c r="S164" s="988"/>
      <c r="T164" s="1007"/>
      <c r="U164" s="1007"/>
      <c r="V164" s="1007"/>
      <c r="W164" s="1007"/>
      <c r="X164" s="1007"/>
      <c r="Y164" s="1007"/>
    </row>
    <row r="165" spans="11:25" x14ac:dyDescent="0.25">
      <c r="K165" s="1005"/>
      <c r="L165" s="1005"/>
      <c r="M165" s="1001"/>
      <c r="N165" s="988"/>
      <c r="O165" s="988"/>
      <c r="P165" s="988"/>
      <c r="Q165" s="988"/>
      <c r="R165" s="988"/>
      <c r="S165" s="988"/>
      <c r="T165" s="1007"/>
      <c r="U165" s="1007"/>
      <c r="V165" s="1007"/>
      <c r="W165" s="1007"/>
      <c r="X165" s="1007"/>
      <c r="Y165" s="1007"/>
    </row>
    <row r="166" spans="11:25" x14ac:dyDescent="0.25">
      <c r="K166" s="1005"/>
      <c r="L166" s="1005"/>
      <c r="M166" s="1001"/>
      <c r="N166" s="988"/>
      <c r="O166" s="988"/>
      <c r="P166" s="988"/>
      <c r="Q166" s="988"/>
      <c r="R166" s="988"/>
      <c r="S166" s="988"/>
      <c r="T166" s="1007"/>
      <c r="U166" s="1007"/>
      <c r="V166" s="1007"/>
      <c r="W166" s="1007"/>
      <c r="X166" s="1007"/>
      <c r="Y166" s="1007"/>
    </row>
    <row r="167" spans="11:25" x14ac:dyDescent="0.25">
      <c r="K167" s="1005"/>
      <c r="L167" s="1005"/>
      <c r="M167" s="1001"/>
      <c r="N167" s="988"/>
      <c r="O167" s="988"/>
      <c r="P167" s="988"/>
      <c r="Q167" s="988"/>
      <c r="R167" s="988"/>
      <c r="S167" s="988"/>
      <c r="T167" s="1007"/>
      <c r="U167" s="1007"/>
      <c r="V167" s="1007"/>
      <c r="W167" s="1007"/>
      <c r="X167" s="1007"/>
      <c r="Y167" s="1007"/>
    </row>
    <row r="168" spans="11:25" x14ac:dyDescent="0.25">
      <c r="K168" s="1005"/>
      <c r="L168" s="1005"/>
      <c r="M168" s="1001"/>
      <c r="N168" s="988"/>
      <c r="O168" s="988"/>
      <c r="P168" s="988"/>
      <c r="Q168" s="988"/>
      <c r="R168" s="988"/>
      <c r="S168" s="988"/>
      <c r="T168" s="1007"/>
      <c r="U168" s="1007"/>
      <c r="V168" s="1007"/>
      <c r="W168" s="1007"/>
      <c r="X168" s="1007"/>
      <c r="Y168" s="1007"/>
    </row>
    <row r="169" spans="11:25" x14ac:dyDescent="0.25">
      <c r="K169" s="1005"/>
      <c r="L169" s="1005"/>
      <c r="M169" s="1001"/>
      <c r="N169" s="988"/>
      <c r="O169" s="988"/>
      <c r="P169" s="988"/>
      <c r="Q169" s="988"/>
      <c r="R169" s="988"/>
      <c r="S169" s="988"/>
      <c r="T169" s="1007"/>
      <c r="U169" s="1007"/>
      <c r="V169" s="1007"/>
      <c r="W169" s="1007"/>
      <c r="X169" s="1007"/>
      <c r="Y169" s="1007"/>
    </row>
    <row r="170" spans="11:25" x14ac:dyDescent="0.25">
      <c r="K170" s="1005"/>
      <c r="L170" s="1005"/>
      <c r="M170" s="1001"/>
      <c r="N170" s="988"/>
      <c r="O170" s="988"/>
      <c r="P170" s="988"/>
      <c r="Q170" s="988"/>
      <c r="R170" s="988"/>
      <c r="S170" s="988"/>
      <c r="T170" s="1007"/>
      <c r="U170" s="1007"/>
      <c r="V170" s="1007"/>
      <c r="W170" s="1007"/>
      <c r="X170" s="1007"/>
      <c r="Y170" s="1007"/>
    </row>
    <row r="171" spans="11:25" x14ac:dyDescent="0.25">
      <c r="K171" s="1005"/>
      <c r="L171" s="1005"/>
      <c r="M171" s="1001"/>
      <c r="N171" s="988"/>
      <c r="O171" s="988"/>
      <c r="P171" s="988"/>
      <c r="Q171" s="988"/>
      <c r="R171" s="988"/>
      <c r="S171" s="988"/>
      <c r="T171" s="988"/>
      <c r="U171" s="988"/>
      <c r="V171" s="988"/>
      <c r="W171" s="988"/>
      <c r="X171" s="988"/>
      <c r="Y171" s="988"/>
    </row>
    <row r="172" spans="11:25" x14ac:dyDescent="0.25">
      <c r="K172" s="1005"/>
      <c r="L172" s="1005"/>
      <c r="M172" s="1001"/>
      <c r="N172" s="988"/>
      <c r="O172" s="988"/>
      <c r="P172" s="988"/>
      <c r="Q172" s="988"/>
      <c r="R172" s="988"/>
      <c r="S172" s="988"/>
      <c r="T172" s="988"/>
      <c r="U172" s="988"/>
      <c r="V172" s="988"/>
      <c r="W172" s="988"/>
      <c r="X172" s="988"/>
      <c r="Y172" s="988"/>
    </row>
    <row r="173" spans="11:25" x14ac:dyDescent="0.25">
      <c r="K173" s="1005"/>
      <c r="L173" s="1005"/>
      <c r="M173" s="1001"/>
      <c r="N173" s="988"/>
      <c r="O173" s="988"/>
      <c r="P173" s="988"/>
      <c r="Q173" s="988"/>
      <c r="R173" s="988"/>
      <c r="S173" s="988"/>
      <c r="T173" s="988"/>
      <c r="U173" s="988"/>
      <c r="V173" s="988"/>
      <c r="W173" s="988"/>
      <c r="X173" s="988"/>
      <c r="Y173" s="988"/>
    </row>
    <row r="174" spans="11:25" x14ac:dyDescent="0.25">
      <c r="K174" s="1005"/>
      <c r="L174" s="1005"/>
      <c r="M174" s="1001"/>
      <c r="N174" s="988"/>
      <c r="O174" s="988"/>
      <c r="P174" s="988"/>
      <c r="Q174" s="988"/>
      <c r="R174" s="988"/>
      <c r="S174" s="988"/>
      <c r="T174" s="988"/>
      <c r="U174" s="988"/>
      <c r="V174" s="988"/>
      <c r="W174" s="988"/>
      <c r="X174" s="988"/>
      <c r="Y174" s="988"/>
    </row>
    <row r="175" spans="11:25" x14ac:dyDescent="0.25">
      <c r="K175" s="1005"/>
      <c r="L175" s="1005"/>
      <c r="M175" s="1001"/>
      <c r="N175" s="988"/>
      <c r="O175" s="988"/>
      <c r="P175" s="988"/>
      <c r="Q175" s="988"/>
      <c r="R175" s="988"/>
      <c r="S175" s="988"/>
      <c r="T175" s="988"/>
      <c r="U175" s="988"/>
      <c r="V175" s="988"/>
      <c r="W175" s="988"/>
      <c r="X175" s="988"/>
      <c r="Y175" s="988"/>
    </row>
    <row r="176" spans="11:25" x14ac:dyDescent="0.25">
      <c r="K176" s="1005"/>
      <c r="L176" s="1005"/>
      <c r="M176" s="1001"/>
      <c r="N176" s="988"/>
      <c r="O176" s="988"/>
      <c r="P176" s="988"/>
      <c r="Q176" s="988"/>
      <c r="R176" s="988"/>
      <c r="S176" s="988"/>
      <c r="T176" s="988"/>
      <c r="U176" s="988"/>
      <c r="V176" s="988"/>
      <c r="W176" s="988"/>
      <c r="X176" s="988"/>
      <c r="Y176" s="988"/>
    </row>
    <row r="177" spans="11:13" x14ac:dyDescent="0.25">
      <c r="K177" s="1005"/>
      <c r="L177" s="1005"/>
      <c r="M177" s="1001"/>
    </row>
    <row r="178" spans="11:13" x14ac:dyDescent="0.25">
      <c r="K178" s="1005"/>
      <c r="L178" s="1005"/>
      <c r="M178" s="1001"/>
    </row>
    <row r="179" spans="11:13" x14ac:dyDescent="0.25">
      <c r="K179" s="1005"/>
      <c r="L179" s="1005"/>
      <c r="M179" s="1001"/>
    </row>
    <row r="180" spans="11:13" x14ac:dyDescent="0.25">
      <c r="K180" s="1005"/>
      <c r="L180" s="1005"/>
      <c r="M180" s="1001"/>
    </row>
    <row r="181" spans="11:13" x14ac:dyDescent="0.25">
      <c r="K181" s="1005"/>
      <c r="L181" s="1005"/>
      <c r="M181" s="1001"/>
    </row>
    <row r="182" spans="11:13" x14ac:dyDescent="0.25">
      <c r="K182" s="1005"/>
      <c r="L182" s="1005"/>
      <c r="M182" s="1001"/>
    </row>
    <row r="183" spans="11:13" x14ac:dyDescent="0.25">
      <c r="K183" s="1005"/>
      <c r="L183" s="1005"/>
      <c r="M183" s="1001"/>
    </row>
    <row r="184" spans="11:13" x14ac:dyDescent="0.25">
      <c r="K184" s="1005"/>
      <c r="L184" s="1005"/>
      <c r="M184" s="1001"/>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7"/>
  <sheetViews>
    <sheetView zoomScale="115" zoomScaleNormal="115" workbookViewId="0">
      <pane xSplit="6" ySplit="1" topLeftCell="G57" activePane="bottomRight" state="frozen"/>
      <selection pane="topRight" activeCell="G1" sqref="G1"/>
      <selection pane="bottomLeft" activeCell="A2" sqref="A2"/>
      <selection pane="bottomRight" activeCell="G58" sqref="G58"/>
    </sheetView>
  </sheetViews>
  <sheetFormatPr baseColWidth="10" defaultColWidth="11.42578125" defaultRowHeight="15" x14ac:dyDescent="0.2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2" max="22" width="18.7109375" customWidth="1"/>
    <col min="24" max="24" width="11.85546875" bestFit="1" customWidth="1"/>
  </cols>
  <sheetData>
    <row r="1" spans="1:25" ht="51" x14ac:dyDescent="0.25">
      <c r="A1" s="373" t="s">
        <v>1137</v>
      </c>
      <c r="B1" s="373" t="s">
        <v>0</v>
      </c>
      <c r="C1" s="373" t="s">
        <v>1</v>
      </c>
      <c r="D1" s="373" t="s">
        <v>2</v>
      </c>
      <c r="E1" s="373" t="s">
        <v>3</v>
      </c>
      <c r="F1" s="373" t="s">
        <v>4</v>
      </c>
      <c r="G1" s="374" t="s">
        <v>5</v>
      </c>
      <c r="H1" s="374" t="s">
        <v>521</v>
      </c>
      <c r="I1" s="374" t="s">
        <v>522</v>
      </c>
      <c r="J1" s="374" t="s">
        <v>523</v>
      </c>
      <c r="K1" s="375" t="s">
        <v>906</v>
      </c>
      <c r="L1" s="375" t="s">
        <v>907</v>
      </c>
      <c r="M1" s="373" t="s">
        <v>1138</v>
      </c>
      <c r="N1" s="373" t="s">
        <v>909</v>
      </c>
      <c r="O1" s="373" t="s">
        <v>8</v>
      </c>
      <c r="P1" s="373" t="s">
        <v>9</v>
      </c>
      <c r="Q1" s="373" t="s">
        <v>10</v>
      </c>
      <c r="R1" s="373" t="s">
        <v>11</v>
      </c>
      <c r="S1" s="373" t="s">
        <v>12</v>
      </c>
      <c r="T1" s="373" t="s">
        <v>13</v>
      </c>
      <c r="U1" s="373" t="s">
        <v>524</v>
      </c>
      <c r="V1" s="373" t="s">
        <v>525</v>
      </c>
      <c r="W1" s="373" t="s">
        <v>14</v>
      </c>
      <c r="X1" s="373" t="s">
        <v>15</v>
      </c>
      <c r="Y1" s="373" t="s">
        <v>197</v>
      </c>
    </row>
    <row r="2" spans="1:25" ht="102" x14ac:dyDescent="0.25">
      <c r="A2" s="386">
        <v>1</v>
      </c>
      <c r="B2" s="696">
        <v>1</v>
      </c>
      <c r="C2" s="384" t="s">
        <v>203</v>
      </c>
      <c r="D2" s="383" t="s">
        <v>18</v>
      </c>
      <c r="E2" s="385" t="s">
        <v>393</v>
      </c>
      <c r="F2" s="383" t="s">
        <v>1141</v>
      </c>
      <c r="G2" s="386">
        <v>1018433403</v>
      </c>
      <c r="H2" s="386"/>
      <c r="I2" s="489" t="s">
        <v>1038</v>
      </c>
      <c r="J2" s="392">
        <v>3167475888</v>
      </c>
      <c r="K2" s="654">
        <v>24850028</v>
      </c>
      <c r="L2" s="654">
        <v>0</v>
      </c>
      <c r="M2" s="926">
        <v>43465</v>
      </c>
      <c r="N2" s="926"/>
      <c r="O2" s="926">
        <v>43116</v>
      </c>
      <c r="P2" s="926">
        <v>43116</v>
      </c>
      <c r="Q2" s="926">
        <v>43465</v>
      </c>
      <c r="R2" s="392" t="s">
        <v>22</v>
      </c>
      <c r="S2" s="392">
        <v>1318</v>
      </c>
      <c r="T2" s="926">
        <v>43115</v>
      </c>
      <c r="U2" s="392" t="s">
        <v>529</v>
      </c>
      <c r="V2" s="392" t="s">
        <v>530</v>
      </c>
      <c r="W2" s="392">
        <v>918</v>
      </c>
      <c r="X2" s="926">
        <v>43116</v>
      </c>
      <c r="Y2" s="392" t="s">
        <v>1139</v>
      </c>
    </row>
    <row r="3" spans="1:25" ht="63.75" x14ac:dyDescent="0.25">
      <c r="A3" s="386">
        <v>2</v>
      </c>
      <c r="B3" s="696">
        <v>1</v>
      </c>
      <c r="C3" s="384" t="s">
        <v>100</v>
      </c>
      <c r="D3" s="383" t="s">
        <v>545</v>
      </c>
      <c r="E3" s="385" t="s">
        <v>305</v>
      </c>
      <c r="F3" s="383" t="s">
        <v>547</v>
      </c>
      <c r="G3" s="386">
        <v>830095213</v>
      </c>
      <c r="H3" s="386">
        <v>0</v>
      </c>
      <c r="I3" s="489" t="s">
        <v>548</v>
      </c>
      <c r="J3" s="392">
        <v>3175150153</v>
      </c>
      <c r="K3" s="654">
        <v>7000000</v>
      </c>
      <c r="L3" s="654">
        <v>0</v>
      </c>
      <c r="M3" s="595">
        <v>43380</v>
      </c>
      <c r="N3" s="926"/>
      <c r="O3" s="926">
        <v>43122</v>
      </c>
      <c r="P3" s="926">
        <v>43123</v>
      </c>
      <c r="Q3" s="595">
        <v>43380</v>
      </c>
      <c r="R3" s="392" t="s">
        <v>22</v>
      </c>
      <c r="S3" s="392">
        <v>1418</v>
      </c>
      <c r="T3" s="926">
        <v>43115</v>
      </c>
      <c r="U3" s="392" t="s">
        <v>549</v>
      </c>
      <c r="V3" s="392" t="s">
        <v>1144</v>
      </c>
      <c r="W3" s="392">
        <v>1718</v>
      </c>
      <c r="X3" s="926">
        <v>43123</v>
      </c>
      <c r="Y3" s="392" t="s">
        <v>1139</v>
      </c>
    </row>
    <row r="4" spans="1:25" ht="89.25" x14ac:dyDescent="0.25">
      <c r="A4" s="386">
        <v>3</v>
      </c>
      <c r="B4" s="696">
        <v>2</v>
      </c>
      <c r="C4" s="384" t="s">
        <v>203</v>
      </c>
      <c r="D4" s="383" t="s">
        <v>18</v>
      </c>
      <c r="E4" s="385" t="s">
        <v>531</v>
      </c>
      <c r="F4" s="383" t="s">
        <v>927</v>
      </c>
      <c r="G4" s="386">
        <v>79357757</v>
      </c>
      <c r="H4" s="386"/>
      <c r="I4" s="489" t="s">
        <v>928</v>
      </c>
      <c r="J4" s="392">
        <v>4341160</v>
      </c>
      <c r="K4" s="654">
        <v>17025860</v>
      </c>
      <c r="L4" s="654">
        <v>0</v>
      </c>
      <c r="M4" s="926">
        <v>43465</v>
      </c>
      <c r="N4" s="926"/>
      <c r="O4" s="926">
        <v>43122</v>
      </c>
      <c r="P4" s="926">
        <v>43124</v>
      </c>
      <c r="Q4" s="926">
        <v>43465</v>
      </c>
      <c r="R4" s="392" t="s">
        <v>22</v>
      </c>
      <c r="S4" s="392">
        <v>1618</v>
      </c>
      <c r="T4" s="926">
        <v>43118</v>
      </c>
      <c r="U4" s="392" t="s">
        <v>529</v>
      </c>
      <c r="V4" s="392" t="s">
        <v>530</v>
      </c>
      <c r="W4" s="392">
        <v>1218</v>
      </c>
      <c r="X4" s="926">
        <v>43122</v>
      </c>
      <c r="Y4" s="392" t="s">
        <v>1139</v>
      </c>
    </row>
    <row r="5" spans="1:25" ht="102.75" x14ac:dyDescent="0.25">
      <c r="A5" s="386">
        <v>4</v>
      </c>
      <c r="B5" s="696">
        <v>3</v>
      </c>
      <c r="C5" s="384" t="s">
        <v>203</v>
      </c>
      <c r="D5" s="383" t="s">
        <v>18</v>
      </c>
      <c r="E5" s="385" t="s">
        <v>1142</v>
      </c>
      <c r="F5" s="383" t="s">
        <v>1047</v>
      </c>
      <c r="G5" s="386">
        <v>51654866</v>
      </c>
      <c r="H5" s="386"/>
      <c r="I5" s="489" t="s">
        <v>1330</v>
      </c>
      <c r="J5" s="392">
        <v>2579810</v>
      </c>
      <c r="K5" s="654">
        <v>66967096</v>
      </c>
      <c r="L5" s="654">
        <v>0</v>
      </c>
      <c r="M5" s="926">
        <v>43465</v>
      </c>
      <c r="N5" s="926"/>
      <c r="O5" s="926">
        <v>43122</v>
      </c>
      <c r="P5" s="926">
        <v>43122</v>
      </c>
      <c r="Q5" s="926">
        <v>43465</v>
      </c>
      <c r="R5" s="392" t="s">
        <v>22</v>
      </c>
      <c r="S5" s="392">
        <v>1818</v>
      </c>
      <c r="T5" s="926">
        <v>43119</v>
      </c>
      <c r="U5" s="392" t="s">
        <v>1331</v>
      </c>
      <c r="V5" s="392" t="s">
        <v>1521</v>
      </c>
      <c r="W5" s="392">
        <v>1318</v>
      </c>
      <c r="X5" s="926">
        <v>43122</v>
      </c>
      <c r="Y5" s="392" t="s">
        <v>213</v>
      </c>
    </row>
    <row r="6" spans="1:25" ht="89.25" x14ac:dyDescent="0.25">
      <c r="A6" s="386">
        <v>5</v>
      </c>
      <c r="B6" s="696">
        <v>4</v>
      </c>
      <c r="C6" s="384" t="s">
        <v>203</v>
      </c>
      <c r="D6" s="383" t="s">
        <v>18</v>
      </c>
      <c r="E6" s="385" t="s">
        <v>531</v>
      </c>
      <c r="F6" s="383" t="s">
        <v>1522</v>
      </c>
      <c r="G6" s="386">
        <v>1014214939</v>
      </c>
      <c r="H6" s="386"/>
      <c r="I6" s="489" t="s">
        <v>1523</v>
      </c>
      <c r="J6" s="392">
        <v>4756497</v>
      </c>
      <c r="K6" s="654">
        <v>17025860</v>
      </c>
      <c r="L6" s="654">
        <v>0</v>
      </c>
      <c r="M6" s="926">
        <v>43465</v>
      </c>
      <c r="N6" s="926"/>
      <c r="O6" s="926">
        <v>43123</v>
      </c>
      <c r="P6" s="926">
        <v>43124</v>
      </c>
      <c r="Q6" s="926">
        <v>43465</v>
      </c>
      <c r="R6" s="392" t="s">
        <v>22</v>
      </c>
      <c r="S6" s="392">
        <v>1718</v>
      </c>
      <c r="T6" s="926">
        <v>43118</v>
      </c>
      <c r="U6" s="392" t="s">
        <v>529</v>
      </c>
      <c r="V6" s="392" t="s">
        <v>530</v>
      </c>
      <c r="W6" s="392">
        <v>1618</v>
      </c>
      <c r="X6" s="926">
        <v>43123</v>
      </c>
      <c r="Y6" s="392" t="s">
        <v>1139</v>
      </c>
    </row>
    <row r="7" spans="1:25" ht="134.25" customHeight="1" x14ac:dyDescent="0.25">
      <c r="A7" s="386">
        <v>6</v>
      </c>
      <c r="B7" s="696">
        <v>5</v>
      </c>
      <c r="C7" s="384" t="s">
        <v>203</v>
      </c>
      <c r="D7" s="383" t="s">
        <v>18</v>
      </c>
      <c r="E7" s="385" t="s">
        <v>1524</v>
      </c>
      <c r="F7" s="383" t="s">
        <v>934</v>
      </c>
      <c r="G7" s="386">
        <v>800252836</v>
      </c>
      <c r="H7" s="386">
        <v>3</v>
      </c>
      <c r="I7" s="489" t="s">
        <v>935</v>
      </c>
      <c r="J7" s="392">
        <v>2226949</v>
      </c>
      <c r="K7" s="654">
        <v>39837630</v>
      </c>
      <c r="L7" s="654">
        <v>0</v>
      </c>
      <c r="M7" s="926">
        <v>43465</v>
      </c>
      <c r="N7" s="926"/>
      <c r="O7" s="926">
        <v>43124</v>
      </c>
      <c r="P7" s="926">
        <v>43132</v>
      </c>
      <c r="Q7" s="926">
        <v>43465</v>
      </c>
      <c r="R7" s="392" t="s">
        <v>1525</v>
      </c>
      <c r="S7" s="392">
        <v>2018</v>
      </c>
      <c r="T7" s="926">
        <v>43119</v>
      </c>
      <c r="U7" s="392" t="s">
        <v>823</v>
      </c>
      <c r="V7" s="392" t="s">
        <v>824</v>
      </c>
      <c r="W7" s="392">
        <v>2118</v>
      </c>
      <c r="X7" s="926">
        <v>43124</v>
      </c>
      <c r="Y7" s="392" t="s">
        <v>213</v>
      </c>
    </row>
    <row r="8" spans="1:25" ht="172.5" customHeight="1" x14ac:dyDescent="0.25">
      <c r="A8" s="386">
        <v>7</v>
      </c>
      <c r="B8" s="696">
        <v>6</v>
      </c>
      <c r="C8" s="384" t="s">
        <v>203</v>
      </c>
      <c r="D8" s="383" t="s">
        <v>18</v>
      </c>
      <c r="E8" s="385" t="s">
        <v>1526</v>
      </c>
      <c r="F8" s="383" t="s">
        <v>1337</v>
      </c>
      <c r="G8" s="386">
        <v>900173404</v>
      </c>
      <c r="H8" s="386">
        <v>9</v>
      </c>
      <c r="I8" s="489" t="s">
        <v>985</v>
      </c>
      <c r="J8" s="392">
        <v>6117070</v>
      </c>
      <c r="K8" s="654">
        <v>109200000</v>
      </c>
      <c r="L8" s="654">
        <v>36214733</v>
      </c>
      <c r="M8" s="926">
        <v>43465</v>
      </c>
      <c r="N8" s="926"/>
      <c r="O8" s="926">
        <v>43124</v>
      </c>
      <c r="P8" s="926">
        <v>43132</v>
      </c>
      <c r="Q8" s="926">
        <v>43465</v>
      </c>
      <c r="R8" s="392" t="s">
        <v>1527</v>
      </c>
      <c r="S8" s="392">
        <v>2518</v>
      </c>
      <c r="T8" s="926">
        <v>43123</v>
      </c>
      <c r="U8" s="392" t="s">
        <v>823</v>
      </c>
      <c r="V8" s="392" t="s">
        <v>824</v>
      </c>
      <c r="W8" s="392">
        <v>2218</v>
      </c>
      <c r="X8" s="926">
        <v>43124</v>
      </c>
      <c r="Y8" s="392" t="s">
        <v>213</v>
      </c>
    </row>
    <row r="9" spans="1:25" ht="179.25" customHeight="1" x14ac:dyDescent="0.25">
      <c r="A9" s="386">
        <v>8</v>
      </c>
      <c r="B9" s="696">
        <v>7</v>
      </c>
      <c r="C9" s="384" t="s">
        <v>203</v>
      </c>
      <c r="D9" s="383" t="s">
        <v>18</v>
      </c>
      <c r="E9" s="385" t="s">
        <v>1528</v>
      </c>
      <c r="F9" s="383" t="s">
        <v>1073</v>
      </c>
      <c r="G9" s="386">
        <v>830033498</v>
      </c>
      <c r="H9" s="386">
        <v>7</v>
      </c>
      <c r="I9" s="489" t="s">
        <v>1074</v>
      </c>
      <c r="J9" s="392">
        <v>7477775</v>
      </c>
      <c r="K9" s="654">
        <v>506351865</v>
      </c>
      <c r="L9" s="654">
        <v>56212836</v>
      </c>
      <c r="M9" s="926" t="s">
        <v>1016</v>
      </c>
      <c r="N9" s="926"/>
      <c r="O9" s="926">
        <v>43124</v>
      </c>
      <c r="P9" s="926">
        <v>43132</v>
      </c>
      <c r="Q9" s="926">
        <v>43496</v>
      </c>
      <c r="R9" s="392" t="s">
        <v>1529</v>
      </c>
      <c r="S9" s="392" t="s">
        <v>1530</v>
      </c>
      <c r="T9" s="926">
        <v>43119</v>
      </c>
      <c r="U9" s="392" t="s">
        <v>1531</v>
      </c>
      <c r="V9" s="392" t="s">
        <v>1532</v>
      </c>
      <c r="W9" s="392" t="s">
        <v>1533</v>
      </c>
      <c r="X9" s="926">
        <v>43124</v>
      </c>
      <c r="Y9" s="392" t="s">
        <v>213</v>
      </c>
    </row>
    <row r="10" spans="1:25" ht="167.25" customHeight="1" x14ac:dyDescent="0.25">
      <c r="A10" s="386">
        <v>9</v>
      </c>
      <c r="B10" s="696">
        <v>8</v>
      </c>
      <c r="C10" s="384" t="s">
        <v>203</v>
      </c>
      <c r="D10" s="383" t="s">
        <v>18</v>
      </c>
      <c r="E10" s="385" t="s">
        <v>1534</v>
      </c>
      <c r="F10" s="383" t="s">
        <v>1078</v>
      </c>
      <c r="G10" s="386">
        <v>830045792</v>
      </c>
      <c r="H10" s="386">
        <v>1</v>
      </c>
      <c r="I10" s="489" t="s">
        <v>1345</v>
      </c>
      <c r="J10" s="392">
        <v>6356535</v>
      </c>
      <c r="K10" s="654">
        <v>26605599</v>
      </c>
      <c r="L10" s="654">
        <v>0</v>
      </c>
      <c r="M10" s="926" t="s">
        <v>740</v>
      </c>
      <c r="N10" s="926"/>
      <c r="O10" s="926">
        <v>43124</v>
      </c>
      <c r="P10" s="926">
        <v>43132</v>
      </c>
      <c r="Q10" s="926">
        <v>43497</v>
      </c>
      <c r="R10" s="392" t="s">
        <v>1535</v>
      </c>
      <c r="S10" s="392">
        <v>1918</v>
      </c>
      <c r="T10" s="926">
        <v>43119</v>
      </c>
      <c r="U10" s="392" t="s">
        <v>1331</v>
      </c>
      <c r="V10" s="392" t="s">
        <v>1521</v>
      </c>
      <c r="W10" s="392">
        <v>2518</v>
      </c>
      <c r="X10" s="926">
        <v>43124</v>
      </c>
      <c r="Y10" s="392" t="s">
        <v>213</v>
      </c>
    </row>
    <row r="11" spans="1:25" ht="108" x14ac:dyDescent="0.25">
      <c r="A11" s="386">
        <v>10</v>
      </c>
      <c r="B11" s="696">
        <v>9</v>
      </c>
      <c r="C11" s="384" t="s">
        <v>203</v>
      </c>
      <c r="D11" s="383" t="s">
        <v>18</v>
      </c>
      <c r="E11" s="385" t="s">
        <v>1536</v>
      </c>
      <c r="F11" s="383" t="s">
        <v>1537</v>
      </c>
      <c r="G11" s="386">
        <v>52561240</v>
      </c>
      <c r="H11" s="386"/>
      <c r="I11" s="489" t="s">
        <v>1538</v>
      </c>
      <c r="J11" s="392">
        <v>3004964527</v>
      </c>
      <c r="K11" s="654">
        <v>65333333</v>
      </c>
      <c r="L11" s="654">
        <v>0</v>
      </c>
      <c r="M11" s="926">
        <v>43373</v>
      </c>
      <c r="N11" s="926"/>
      <c r="O11" s="926">
        <v>43125</v>
      </c>
      <c r="P11" s="926">
        <v>43126</v>
      </c>
      <c r="Q11" s="926">
        <v>43373</v>
      </c>
      <c r="R11" s="392" t="s">
        <v>22</v>
      </c>
      <c r="S11" s="392">
        <v>3018</v>
      </c>
      <c r="T11" s="926">
        <v>43124</v>
      </c>
      <c r="U11" s="392" t="s">
        <v>542</v>
      </c>
      <c r="V11" s="392" t="s">
        <v>543</v>
      </c>
      <c r="W11" s="392">
        <v>2918</v>
      </c>
      <c r="X11" s="926">
        <v>43126</v>
      </c>
      <c r="Y11" s="392" t="s">
        <v>1139</v>
      </c>
    </row>
    <row r="12" spans="1:25" ht="63.75" x14ac:dyDescent="0.25">
      <c r="A12" s="386">
        <v>11</v>
      </c>
      <c r="B12" s="696">
        <v>1</v>
      </c>
      <c r="C12" s="384" t="s">
        <v>132</v>
      </c>
      <c r="D12" s="383" t="s">
        <v>18</v>
      </c>
      <c r="E12" s="385" t="s">
        <v>1354</v>
      </c>
      <c r="F12" s="383" t="s">
        <v>1243</v>
      </c>
      <c r="G12" s="386">
        <v>900559701</v>
      </c>
      <c r="H12" s="386">
        <v>1</v>
      </c>
      <c r="I12" s="489" t="s">
        <v>1244</v>
      </c>
      <c r="J12" s="392">
        <v>7560050</v>
      </c>
      <c r="K12" s="654">
        <v>6096000</v>
      </c>
      <c r="L12" s="654">
        <v>3048000</v>
      </c>
      <c r="M12" s="1008">
        <v>43404</v>
      </c>
      <c r="N12" s="926"/>
      <c r="O12" s="926">
        <v>43126</v>
      </c>
      <c r="P12" s="926">
        <v>43132</v>
      </c>
      <c r="Q12" s="926">
        <v>43312</v>
      </c>
      <c r="R12" s="392" t="s">
        <v>22</v>
      </c>
      <c r="S12" s="392">
        <v>3318</v>
      </c>
      <c r="T12" s="926">
        <v>43125</v>
      </c>
      <c r="U12" s="392" t="s">
        <v>751</v>
      </c>
      <c r="V12" s="392" t="s">
        <v>752</v>
      </c>
      <c r="W12" s="392">
        <v>3018</v>
      </c>
      <c r="X12" s="926">
        <v>43126</v>
      </c>
      <c r="Y12" s="392" t="s">
        <v>1139</v>
      </c>
    </row>
    <row r="13" spans="1:25" ht="143.25" x14ac:dyDescent="0.25">
      <c r="A13" s="386">
        <v>12</v>
      </c>
      <c r="B13" s="696">
        <v>10</v>
      </c>
      <c r="C13" s="384" t="s">
        <v>203</v>
      </c>
      <c r="D13" s="383" t="s">
        <v>69</v>
      </c>
      <c r="E13" s="385" t="s">
        <v>1539</v>
      </c>
      <c r="F13" s="383" t="s">
        <v>1540</v>
      </c>
      <c r="G13" s="386">
        <v>860032347</v>
      </c>
      <c r="H13" s="386">
        <v>8</v>
      </c>
      <c r="I13" s="489" t="s">
        <v>1541</v>
      </c>
      <c r="J13" s="392">
        <v>7562626</v>
      </c>
      <c r="K13" s="654">
        <v>14664082</v>
      </c>
      <c r="L13" s="654">
        <v>0</v>
      </c>
      <c r="M13" s="926">
        <v>43465</v>
      </c>
      <c r="N13" s="926"/>
      <c r="O13" s="926">
        <v>43130</v>
      </c>
      <c r="P13" s="926">
        <v>43131</v>
      </c>
      <c r="Q13" s="926">
        <v>43465</v>
      </c>
      <c r="R13" s="392" t="s">
        <v>1542</v>
      </c>
      <c r="S13" s="392">
        <v>1018</v>
      </c>
      <c r="T13" s="926">
        <v>43111</v>
      </c>
      <c r="U13" s="392" t="s">
        <v>529</v>
      </c>
      <c r="V13" s="392" t="s">
        <v>530</v>
      </c>
      <c r="W13" s="392">
        <v>5818</v>
      </c>
      <c r="X13" s="926">
        <v>43130</v>
      </c>
      <c r="Y13" s="927" t="s">
        <v>1157</v>
      </c>
    </row>
    <row r="14" spans="1:25" ht="114.75" x14ac:dyDescent="0.25">
      <c r="A14" s="504">
        <v>13</v>
      </c>
      <c r="B14" s="696">
        <v>11</v>
      </c>
      <c r="C14" s="502" t="s">
        <v>203</v>
      </c>
      <c r="D14" s="501" t="s">
        <v>545</v>
      </c>
      <c r="E14" s="503" t="s">
        <v>1339</v>
      </c>
      <c r="F14" s="503" t="s">
        <v>1543</v>
      </c>
      <c r="G14" s="510">
        <v>900889896</v>
      </c>
      <c r="H14" s="510">
        <v>2</v>
      </c>
      <c r="I14" s="510"/>
      <c r="J14" s="510"/>
      <c r="K14" s="652">
        <v>125300000</v>
      </c>
      <c r="L14" s="1088" t="s">
        <v>1544</v>
      </c>
      <c r="M14" s="509">
        <v>43359</v>
      </c>
      <c r="N14" s="509">
        <v>43450</v>
      </c>
      <c r="O14" s="1009">
        <v>43132</v>
      </c>
      <c r="P14" s="509">
        <v>43133</v>
      </c>
      <c r="Q14" s="595">
        <v>43450</v>
      </c>
      <c r="R14" s="510" t="s">
        <v>22</v>
      </c>
      <c r="S14" s="510">
        <v>3418</v>
      </c>
      <c r="T14" s="509">
        <v>43131</v>
      </c>
      <c r="U14" s="510" t="s">
        <v>1342</v>
      </c>
      <c r="V14" s="506" t="s">
        <v>1545</v>
      </c>
      <c r="W14" s="510">
        <v>6018</v>
      </c>
      <c r="X14" s="509">
        <v>43133</v>
      </c>
      <c r="Y14" s="1010" t="s">
        <v>1157</v>
      </c>
    </row>
    <row r="15" spans="1:25" ht="64.5" x14ac:dyDescent="0.25">
      <c r="A15" s="504">
        <v>14</v>
      </c>
      <c r="B15" s="696">
        <v>12</v>
      </c>
      <c r="C15" s="502" t="s">
        <v>203</v>
      </c>
      <c r="D15" s="501" t="s">
        <v>69</v>
      </c>
      <c r="E15" s="503" t="s">
        <v>1356</v>
      </c>
      <c r="F15" s="501" t="s">
        <v>1032</v>
      </c>
      <c r="G15" s="504">
        <v>900542932</v>
      </c>
      <c r="H15" s="504">
        <v>1</v>
      </c>
      <c r="I15" s="505" t="s">
        <v>1033</v>
      </c>
      <c r="J15" s="504">
        <v>3114381</v>
      </c>
      <c r="K15" s="652">
        <v>5191634</v>
      </c>
      <c r="L15" s="664">
        <v>0</v>
      </c>
      <c r="M15" s="509">
        <v>43465</v>
      </c>
      <c r="N15" s="510"/>
      <c r="O15" s="509">
        <v>43151</v>
      </c>
      <c r="P15" s="509">
        <v>43158</v>
      </c>
      <c r="Q15" s="509">
        <v>43465</v>
      </c>
      <c r="R15" s="506" t="s">
        <v>1546</v>
      </c>
      <c r="S15" s="510">
        <v>1518</v>
      </c>
      <c r="T15" s="509">
        <v>43116</v>
      </c>
      <c r="U15" s="510" t="s">
        <v>1035</v>
      </c>
      <c r="V15" s="506" t="s">
        <v>1360</v>
      </c>
      <c r="W15" s="510">
        <v>7518</v>
      </c>
      <c r="X15" s="509">
        <v>43151</v>
      </c>
      <c r="Y15" s="506" t="s">
        <v>1139</v>
      </c>
    </row>
    <row r="16" spans="1:25" ht="102" x14ac:dyDescent="0.25">
      <c r="A16" s="531">
        <v>15</v>
      </c>
      <c r="B16" s="696">
        <v>13</v>
      </c>
      <c r="C16" s="529" t="s">
        <v>203</v>
      </c>
      <c r="D16" s="528" t="s">
        <v>69</v>
      </c>
      <c r="E16" s="530" t="s">
        <v>1179</v>
      </c>
      <c r="F16" s="528" t="s">
        <v>1547</v>
      </c>
      <c r="G16" s="531">
        <v>900304743</v>
      </c>
      <c r="H16" s="535">
        <v>4</v>
      </c>
      <c r="I16" s="535"/>
      <c r="J16" s="535"/>
      <c r="K16" s="653">
        <v>21334750</v>
      </c>
      <c r="L16" s="655">
        <v>0</v>
      </c>
      <c r="M16" s="548">
        <v>43465</v>
      </c>
      <c r="N16" s="535"/>
      <c r="O16" s="548">
        <v>43160</v>
      </c>
      <c r="P16" s="548">
        <v>43164</v>
      </c>
      <c r="Q16" s="548">
        <v>43465</v>
      </c>
      <c r="R16" s="533" t="s">
        <v>1548</v>
      </c>
      <c r="S16" s="535">
        <v>1118</v>
      </c>
      <c r="T16" s="548">
        <v>43405</v>
      </c>
      <c r="U16" s="535" t="s">
        <v>563</v>
      </c>
      <c r="V16" s="533" t="s">
        <v>564</v>
      </c>
      <c r="W16" s="535">
        <v>10218</v>
      </c>
      <c r="X16" s="548">
        <v>43160</v>
      </c>
      <c r="Y16" s="995" t="s">
        <v>1157</v>
      </c>
    </row>
    <row r="17" spans="1:25" ht="63.75" x14ac:dyDescent="0.25">
      <c r="A17" s="531">
        <v>16</v>
      </c>
      <c r="B17" s="696">
        <v>14</v>
      </c>
      <c r="C17" s="529" t="s">
        <v>203</v>
      </c>
      <c r="D17" s="528" t="s">
        <v>545</v>
      </c>
      <c r="E17" s="530" t="s">
        <v>1549</v>
      </c>
      <c r="F17" s="528" t="s">
        <v>146</v>
      </c>
      <c r="G17" s="531">
        <v>899999115</v>
      </c>
      <c r="H17" s="531">
        <v>8</v>
      </c>
      <c r="I17" s="532" t="s">
        <v>1382</v>
      </c>
      <c r="J17" s="533">
        <v>6579482</v>
      </c>
      <c r="K17" s="653">
        <v>4500342</v>
      </c>
      <c r="L17" s="655">
        <v>2000152</v>
      </c>
      <c r="M17" s="548">
        <v>43465</v>
      </c>
      <c r="N17" s="535"/>
      <c r="O17" s="548">
        <v>43165</v>
      </c>
      <c r="P17" s="548">
        <v>43187</v>
      </c>
      <c r="Q17" s="548">
        <v>43465</v>
      </c>
      <c r="R17" s="535" t="s">
        <v>22</v>
      </c>
      <c r="S17" s="533">
        <v>5318</v>
      </c>
      <c r="T17" s="998">
        <v>43164</v>
      </c>
      <c r="U17" s="533" t="s">
        <v>1020</v>
      </c>
      <c r="V17" s="533" t="s">
        <v>1550</v>
      </c>
      <c r="W17" s="533">
        <v>10618</v>
      </c>
      <c r="X17" s="998">
        <v>43165</v>
      </c>
      <c r="Y17" s="533" t="s">
        <v>213</v>
      </c>
    </row>
    <row r="18" spans="1:25" ht="63.75" x14ac:dyDescent="0.25">
      <c r="A18" s="531">
        <v>17</v>
      </c>
      <c r="B18" s="696">
        <v>1</v>
      </c>
      <c r="C18" s="529" t="s">
        <v>68</v>
      </c>
      <c r="D18" s="528" t="s">
        <v>545</v>
      </c>
      <c r="E18" s="530" t="s">
        <v>1551</v>
      </c>
      <c r="F18" s="534" t="s">
        <v>257</v>
      </c>
      <c r="G18" s="534">
        <v>800058607</v>
      </c>
      <c r="H18" s="534">
        <v>2</v>
      </c>
      <c r="I18" s="534" t="s">
        <v>1132</v>
      </c>
      <c r="J18" s="535">
        <v>5462727</v>
      </c>
      <c r="K18" s="653">
        <v>2977222</v>
      </c>
      <c r="L18" s="655">
        <v>0</v>
      </c>
      <c r="M18" s="548">
        <v>43465</v>
      </c>
      <c r="N18" s="535"/>
      <c r="O18" s="548">
        <v>43165</v>
      </c>
      <c r="P18" s="548">
        <v>43166</v>
      </c>
      <c r="Q18" s="548">
        <v>43465</v>
      </c>
      <c r="R18" s="535" t="s">
        <v>22</v>
      </c>
      <c r="S18" s="533">
        <v>5218</v>
      </c>
      <c r="T18" s="998">
        <v>43161</v>
      </c>
      <c r="U18" s="533" t="s">
        <v>692</v>
      </c>
      <c r="V18" s="533" t="s">
        <v>693</v>
      </c>
      <c r="W18" s="533">
        <v>10518</v>
      </c>
      <c r="X18" s="998">
        <v>43165</v>
      </c>
      <c r="Y18" s="533" t="s">
        <v>213</v>
      </c>
    </row>
    <row r="19" spans="1:25" ht="63.75" x14ac:dyDescent="0.25">
      <c r="A19" s="531">
        <v>18</v>
      </c>
      <c r="B19" s="696">
        <v>15</v>
      </c>
      <c r="C19" s="529" t="s">
        <v>203</v>
      </c>
      <c r="D19" s="528" t="s">
        <v>545</v>
      </c>
      <c r="E19" s="530" t="s">
        <v>640</v>
      </c>
      <c r="F19" s="534" t="s">
        <v>1383</v>
      </c>
      <c r="G19" s="534">
        <v>901030557</v>
      </c>
      <c r="H19" s="534">
        <v>7</v>
      </c>
      <c r="I19" s="534" t="s">
        <v>1384</v>
      </c>
      <c r="J19" s="535">
        <v>3002290</v>
      </c>
      <c r="K19" s="655">
        <v>47408192</v>
      </c>
      <c r="L19" s="655">
        <v>21070307</v>
      </c>
      <c r="M19" s="548">
        <v>43465</v>
      </c>
      <c r="N19" s="535"/>
      <c r="O19" s="548">
        <v>43172</v>
      </c>
      <c r="P19" s="548">
        <v>43192</v>
      </c>
      <c r="Q19" s="548">
        <v>43465</v>
      </c>
      <c r="R19" s="535" t="s">
        <v>22</v>
      </c>
      <c r="S19" s="533">
        <v>5518</v>
      </c>
      <c r="T19" s="998">
        <v>43171</v>
      </c>
      <c r="U19" s="533" t="s">
        <v>1552</v>
      </c>
      <c r="V19" s="533" t="s">
        <v>556</v>
      </c>
      <c r="W19" s="533">
        <v>11018</v>
      </c>
      <c r="X19" s="998">
        <v>43172</v>
      </c>
      <c r="Y19" s="533" t="s">
        <v>1139</v>
      </c>
    </row>
    <row r="20" spans="1:25" ht="63.75" x14ac:dyDescent="0.25">
      <c r="A20" s="396">
        <v>19</v>
      </c>
      <c r="B20" s="696">
        <v>2</v>
      </c>
      <c r="C20" s="394" t="s">
        <v>100</v>
      </c>
      <c r="D20" s="393" t="s">
        <v>545</v>
      </c>
      <c r="E20" s="395" t="s">
        <v>1553</v>
      </c>
      <c r="F20" s="656" t="s">
        <v>312</v>
      </c>
      <c r="G20" s="657">
        <v>86002674</v>
      </c>
      <c r="H20" s="657">
        <v>5</v>
      </c>
      <c r="I20" s="657" t="s">
        <v>1554</v>
      </c>
      <c r="J20" s="657">
        <v>2848626</v>
      </c>
      <c r="K20" s="658">
        <v>8471654</v>
      </c>
      <c r="L20" s="658">
        <v>4200938</v>
      </c>
      <c r="M20" s="659">
        <v>43465</v>
      </c>
      <c r="N20" s="657"/>
      <c r="O20" s="659">
        <v>43194</v>
      </c>
      <c r="P20" s="659">
        <v>43199</v>
      </c>
      <c r="Q20" s="659">
        <v>43465</v>
      </c>
      <c r="R20" s="657" t="s">
        <v>22</v>
      </c>
      <c r="S20" s="657">
        <v>5918</v>
      </c>
      <c r="T20" s="659">
        <v>43194</v>
      </c>
      <c r="U20" s="657" t="s">
        <v>625</v>
      </c>
      <c r="V20" s="656" t="s">
        <v>1418</v>
      </c>
      <c r="W20" s="657">
        <v>15618</v>
      </c>
      <c r="X20" s="659">
        <v>43194</v>
      </c>
      <c r="Y20" s="401" t="s">
        <v>1139</v>
      </c>
    </row>
    <row r="21" spans="1:25" ht="165" x14ac:dyDescent="0.25">
      <c r="A21" s="396">
        <v>20</v>
      </c>
      <c r="B21" s="696">
        <v>2</v>
      </c>
      <c r="C21" s="394" t="s">
        <v>68</v>
      </c>
      <c r="D21" s="393" t="s">
        <v>545</v>
      </c>
      <c r="E21" s="395" t="s">
        <v>1555</v>
      </c>
      <c r="F21" s="656" t="s">
        <v>1373</v>
      </c>
      <c r="G21" s="657">
        <v>830119276</v>
      </c>
      <c r="H21" s="657">
        <v>1</v>
      </c>
      <c r="I21" s="656" t="s">
        <v>1374</v>
      </c>
      <c r="J21" s="657">
        <v>8985375</v>
      </c>
      <c r="K21" s="658">
        <v>631061</v>
      </c>
      <c r="L21" s="658">
        <v>0</v>
      </c>
      <c r="M21" s="659">
        <v>43220</v>
      </c>
      <c r="N21" s="659">
        <v>43250</v>
      </c>
      <c r="O21" s="659">
        <v>43209</v>
      </c>
      <c r="P21" s="659">
        <v>43210</v>
      </c>
      <c r="Q21" s="659">
        <v>43250</v>
      </c>
      <c r="R21" s="657" t="s">
        <v>22</v>
      </c>
      <c r="S21" s="657">
        <v>6518</v>
      </c>
      <c r="T21" s="659">
        <v>43209</v>
      </c>
      <c r="U21" s="657" t="s">
        <v>668</v>
      </c>
      <c r="V21" s="656" t="s">
        <v>669</v>
      </c>
      <c r="W21" s="657">
        <v>16218</v>
      </c>
      <c r="X21" s="659">
        <v>43210</v>
      </c>
      <c r="Y21" s="401" t="s">
        <v>1157</v>
      </c>
    </row>
    <row r="22" spans="1:25" ht="63.75" x14ac:dyDescent="0.25">
      <c r="A22" s="396">
        <v>21</v>
      </c>
      <c r="B22" s="696">
        <v>3</v>
      </c>
      <c r="C22" s="394" t="s">
        <v>68</v>
      </c>
      <c r="D22" s="393" t="s">
        <v>545</v>
      </c>
      <c r="E22" s="395" t="s">
        <v>1556</v>
      </c>
      <c r="F22" s="656" t="s">
        <v>1557</v>
      </c>
      <c r="G22" s="657">
        <v>28873618</v>
      </c>
      <c r="H22" s="657"/>
      <c r="I22" s="656" t="s">
        <v>1558</v>
      </c>
      <c r="J22" s="657">
        <v>3175182947</v>
      </c>
      <c r="K22" s="658">
        <v>234020</v>
      </c>
      <c r="L22" s="658">
        <v>0</v>
      </c>
      <c r="M22" s="659">
        <v>43220</v>
      </c>
      <c r="N22" s="659">
        <v>43250</v>
      </c>
      <c r="O22" s="659">
        <v>43209</v>
      </c>
      <c r="P22" s="659">
        <v>43210</v>
      </c>
      <c r="Q22" s="659">
        <v>43250</v>
      </c>
      <c r="R22" s="657" t="s">
        <v>22</v>
      </c>
      <c r="S22" s="657">
        <v>6618</v>
      </c>
      <c r="T22" s="659">
        <v>43209</v>
      </c>
      <c r="U22" s="657" t="s">
        <v>668</v>
      </c>
      <c r="V22" s="656" t="s">
        <v>669</v>
      </c>
      <c r="W22" s="657">
        <v>16318</v>
      </c>
      <c r="X22" s="659">
        <v>43210</v>
      </c>
      <c r="Y22" s="401" t="s">
        <v>1157</v>
      </c>
    </row>
    <row r="23" spans="1:25" ht="63.75" x14ac:dyDescent="0.25">
      <c r="A23" s="396">
        <v>22</v>
      </c>
      <c r="B23" s="696">
        <v>4</v>
      </c>
      <c r="C23" s="394" t="s">
        <v>68</v>
      </c>
      <c r="D23" s="393" t="s">
        <v>545</v>
      </c>
      <c r="E23" s="395" t="s">
        <v>1559</v>
      </c>
      <c r="F23" s="656" t="s">
        <v>1379</v>
      </c>
      <c r="G23" s="657">
        <v>900475452</v>
      </c>
      <c r="H23" s="657">
        <v>9</v>
      </c>
      <c r="I23" s="656" t="s">
        <v>1380</v>
      </c>
      <c r="J23" s="657">
        <v>4752939</v>
      </c>
      <c r="K23" s="658">
        <v>202960</v>
      </c>
      <c r="L23" s="658">
        <v>0</v>
      </c>
      <c r="M23" s="659">
        <v>43220</v>
      </c>
      <c r="N23" s="659">
        <v>43250</v>
      </c>
      <c r="O23" s="659">
        <v>43209</v>
      </c>
      <c r="P23" s="659">
        <v>43210</v>
      </c>
      <c r="Q23" s="659">
        <v>43250</v>
      </c>
      <c r="R23" s="657" t="s">
        <v>22</v>
      </c>
      <c r="S23" s="657">
        <v>6418</v>
      </c>
      <c r="T23" s="659">
        <v>43209</v>
      </c>
      <c r="U23" s="657" t="s">
        <v>668</v>
      </c>
      <c r="V23" s="656" t="s">
        <v>669</v>
      </c>
      <c r="W23" s="657">
        <v>16418</v>
      </c>
      <c r="X23" s="659">
        <v>43210</v>
      </c>
      <c r="Y23" s="401" t="s">
        <v>1157</v>
      </c>
    </row>
    <row r="24" spans="1:25" ht="63.75" x14ac:dyDescent="0.25">
      <c r="A24" s="396">
        <v>23</v>
      </c>
      <c r="B24" s="696">
        <v>5</v>
      </c>
      <c r="C24" s="394" t="s">
        <v>68</v>
      </c>
      <c r="D24" s="393" t="s">
        <v>545</v>
      </c>
      <c r="E24" s="395" t="s">
        <v>1560</v>
      </c>
      <c r="F24" s="656" t="s">
        <v>1561</v>
      </c>
      <c r="G24" s="657">
        <v>901031856</v>
      </c>
      <c r="H24" s="657">
        <v>9</v>
      </c>
      <c r="I24" s="656" t="s">
        <v>1562</v>
      </c>
      <c r="J24" s="657">
        <v>31673090206</v>
      </c>
      <c r="K24" s="658">
        <v>80920</v>
      </c>
      <c r="L24" s="658">
        <v>0</v>
      </c>
      <c r="M24" s="659">
        <v>43220</v>
      </c>
      <c r="N24" s="659">
        <v>43250</v>
      </c>
      <c r="O24" s="659">
        <v>43209</v>
      </c>
      <c r="P24" s="659">
        <v>43210</v>
      </c>
      <c r="Q24" s="659">
        <v>43250</v>
      </c>
      <c r="R24" s="657" t="s">
        <v>22</v>
      </c>
      <c r="S24" s="657">
        <v>6718</v>
      </c>
      <c r="T24" s="659">
        <v>43209</v>
      </c>
      <c r="U24" s="657" t="s">
        <v>668</v>
      </c>
      <c r="V24" s="656" t="s">
        <v>669</v>
      </c>
      <c r="W24" s="657">
        <v>16518</v>
      </c>
      <c r="X24" s="659">
        <v>43210</v>
      </c>
      <c r="Y24" s="401" t="s">
        <v>1157</v>
      </c>
    </row>
    <row r="25" spans="1:25" ht="63.75" x14ac:dyDescent="0.25">
      <c r="A25" s="396">
        <v>24</v>
      </c>
      <c r="B25" s="696">
        <v>1</v>
      </c>
      <c r="C25" s="394" t="s">
        <v>189</v>
      </c>
      <c r="D25" s="393" t="s">
        <v>545</v>
      </c>
      <c r="E25" s="395" t="s">
        <v>609</v>
      </c>
      <c r="F25" s="656" t="s">
        <v>1148</v>
      </c>
      <c r="G25" s="657">
        <v>860002400</v>
      </c>
      <c r="H25" s="657">
        <v>2</v>
      </c>
      <c r="I25" s="656" t="s">
        <v>1149</v>
      </c>
      <c r="J25" s="656" t="s">
        <v>1150</v>
      </c>
      <c r="K25" s="658">
        <v>1417568</v>
      </c>
      <c r="L25" s="658">
        <v>0</v>
      </c>
      <c r="M25" s="659">
        <v>43630</v>
      </c>
      <c r="N25" s="657"/>
      <c r="O25" s="659">
        <v>43216</v>
      </c>
      <c r="P25" s="659">
        <v>43232</v>
      </c>
      <c r="Q25" s="659">
        <v>43630</v>
      </c>
      <c r="R25" s="657" t="s">
        <v>22</v>
      </c>
      <c r="S25" s="657">
        <v>7118</v>
      </c>
      <c r="T25" s="659">
        <v>43215</v>
      </c>
      <c r="U25" s="657" t="s">
        <v>607</v>
      </c>
      <c r="V25" s="656" t="s">
        <v>608</v>
      </c>
      <c r="W25" s="657">
        <v>23618</v>
      </c>
      <c r="X25" s="659">
        <v>43216</v>
      </c>
      <c r="Y25" s="401" t="s">
        <v>1139</v>
      </c>
    </row>
    <row r="26" spans="1:25" ht="165" customHeight="1" x14ac:dyDescent="0.25">
      <c r="A26" s="396">
        <v>25</v>
      </c>
      <c r="B26" s="696">
        <v>16</v>
      </c>
      <c r="C26" s="394" t="s">
        <v>203</v>
      </c>
      <c r="D26" s="393" t="s">
        <v>1395</v>
      </c>
      <c r="E26" s="395" t="s">
        <v>1563</v>
      </c>
      <c r="F26" s="656" t="s">
        <v>1274</v>
      </c>
      <c r="G26" s="657">
        <v>900663951</v>
      </c>
      <c r="H26" s="657">
        <v>9</v>
      </c>
      <c r="I26" s="656" t="s">
        <v>1275</v>
      </c>
      <c r="J26" s="657">
        <v>7021332</v>
      </c>
      <c r="K26" s="658">
        <v>78000000</v>
      </c>
      <c r="L26" s="658">
        <v>1555782</v>
      </c>
      <c r="M26" s="659">
        <v>43465</v>
      </c>
      <c r="N26" s="657"/>
      <c r="O26" s="659">
        <v>43216</v>
      </c>
      <c r="P26" s="659">
        <v>43217</v>
      </c>
      <c r="Q26" s="659">
        <v>43465</v>
      </c>
      <c r="R26" s="401" t="s">
        <v>1564</v>
      </c>
      <c r="S26" s="657">
        <v>5118</v>
      </c>
      <c r="T26" s="659">
        <v>43161</v>
      </c>
      <c r="U26" s="657" t="s">
        <v>1565</v>
      </c>
      <c r="V26" s="656" t="s">
        <v>1566</v>
      </c>
      <c r="W26" s="657">
        <v>23818</v>
      </c>
      <c r="X26" s="659">
        <v>43216</v>
      </c>
      <c r="Y26" s="401" t="s">
        <v>1400</v>
      </c>
    </row>
    <row r="27" spans="1:25" ht="127.5" customHeight="1" x14ac:dyDescent="0.25">
      <c r="A27" s="531">
        <v>26</v>
      </c>
      <c r="B27" s="696">
        <v>2</v>
      </c>
      <c r="C27" s="529" t="s">
        <v>189</v>
      </c>
      <c r="D27" s="528" t="s">
        <v>545</v>
      </c>
      <c r="E27" s="530" t="s">
        <v>1385</v>
      </c>
      <c r="F27" s="534" t="s">
        <v>1148</v>
      </c>
      <c r="G27" s="535">
        <v>860002400</v>
      </c>
      <c r="H27" s="535">
        <v>2</v>
      </c>
      <c r="I27" s="534" t="s">
        <v>1149</v>
      </c>
      <c r="J27" s="534" t="s">
        <v>1150</v>
      </c>
      <c r="K27" s="655">
        <v>2218169</v>
      </c>
      <c r="L27" s="655">
        <v>0</v>
      </c>
      <c r="M27" s="548">
        <v>43617</v>
      </c>
      <c r="N27" s="535"/>
      <c r="O27" s="548">
        <v>43243</v>
      </c>
      <c r="P27" s="548">
        <v>43252</v>
      </c>
      <c r="Q27" s="548">
        <v>43617</v>
      </c>
      <c r="R27" s="535" t="s">
        <v>22</v>
      </c>
      <c r="S27" s="535">
        <v>8318</v>
      </c>
      <c r="T27" s="548">
        <v>43243</v>
      </c>
      <c r="U27" s="535" t="s">
        <v>607</v>
      </c>
      <c r="V27" s="534" t="s">
        <v>608</v>
      </c>
      <c r="W27" s="535">
        <v>26318</v>
      </c>
      <c r="X27" s="548">
        <v>43244</v>
      </c>
      <c r="Y27" s="533" t="s">
        <v>1139</v>
      </c>
    </row>
    <row r="28" spans="1:25" ht="89.25" customHeight="1" x14ac:dyDescent="0.25">
      <c r="A28" s="531">
        <v>27</v>
      </c>
      <c r="B28" s="696">
        <v>6</v>
      </c>
      <c r="C28" s="529" t="s">
        <v>68</v>
      </c>
      <c r="D28" s="528" t="s">
        <v>1022</v>
      </c>
      <c r="E28" s="530" t="s">
        <v>1567</v>
      </c>
      <c r="F28" s="528" t="s">
        <v>1405</v>
      </c>
      <c r="G28" s="995">
        <v>830037946</v>
      </c>
      <c r="H28" s="995">
        <v>3</v>
      </c>
      <c r="I28" s="995" t="s">
        <v>1406</v>
      </c>
      <c r="J28" s="995">
        <v>4880529</v>
      </c>
      <c r="K28" s="655">
        <v>8151500</v>
      </c>
      <c r="L28" s="655">
        <v>0</v>
      </c>
      <c r="M28" s="548">
        <v>43281</v>
      </c>
      <c r="N28" s="535"/>
      <c r="O28" s="548">
        <v>43245</v>
      </c>
      <c r="P28" s="548">
        <v>43250</v>
      </c>
      <c r="Q28" s="548">
        <v>43280</v>
      </c>
      <c r="R28" s="535" t="s">
        <v>22</v>
      </c>
      <c r="S28" s="535">
        <v>8718</v>
      </c>
      <c r="T28" s="548">
        <v>43245</v>
      </c>
      <c r="U28" s="535" t="s">
        <v>577</v>
      </c>
      <c r="V28" s="534" t="s">
        <v>578</v>
      </c>
      <c r="W28" s="535">
        <v>29118</v>
      </c>
      <c r="X28" s="548">
        <v>43248</v>
      </c>
      <c r="Y28" s="533" t="s">
        <v>213</v>
      </c>
    </row>
    <row r="29" spans="1:25" ht="165.75" customHeight="1" x14ac:dyDescent="0.25">
      <c r="A29" s="766">
        <v>28</v>
      </c>
      <c r="B29" s="696">
        <v>7</v>
      </c>
      <c r="C29" s="764" t="s">
        <v>68</v>
      </c>
      <c r="D29" s="763" t="s">
        <v>69</v>
      </c>
      <c r="E29" s="765" t="s">
        <v>1568</v>
      </c>
      <c r="F29" s="763" t="s">
        <v>1569</v>
      </c>
      <c r="G29" s="952">
        <v>900204272</v>
      </c>
      <c r="H29" s="952">
        <v>8</v>
      </c>
      <c r="I29" s="952" t="s">
        <v>1570</v>
      </c>
      <c r="J29" s="952" t="s">
        <v>1571</v>
      </c>
      <c r="K29" s="661">
        <v>1703120</v>
      </c>
      <c r="L29" s="661">
        <v>0</v>
      </c>
      <c r="M29" s="773">
        <v>43288</v>
      </c>
      <c r="N29" s="772"/>
      <c r="O29" s="773">
        <v>43257</v>
      </c>
      <c r="P29" s="773">
        <v>43258</v>
      </c>
      <c r="Q29" s="773">
        <v>43288</v>
      </c>
      <c r="R29" s="768" t="s">
        <v>1572</v>
      </c>
      <c r="S29" s="772">
        <v>6918</v>
      </c>
      <c r="T29" s="773">
        <v>43210</v>
      </c>
      <c r="U29" s="772" t="s">
        <v>597</v>
      </c>
      <c r="V29" s="660" t="s">
        <v>598</v>
      </c>
      <c r="W29" s="772">
        <v>29718</v>
      </c>
      <c r="X29" s="773">
        <v>43258</v>
      </c>
      <c r="Y29" s="952" t="s">
        <v>404</v>
      </c>
    </row>
    <row r="30" spans="1:25" ht="177" customHeight="1" x14ac:dyDescent="0.25">
      <c r="A30" s="766">
        <v>29</v>
      </c>
      <c r="B30" s="696">
        <v>17</v>
      </c>
      <c r="C30" s="764" t="s">
        <v>203</v>
      </c>
      <c r="D30" s="763" t="s">
        <v>69</v>
      </c>
      <c r="E30" s="765" t="s">
        <v>1573</v>
      </c>
      <c r="F30" s="763" t="s">
        <v>1574</v>
      </c>
      <c r="G30" s="952">
        <v>900808522</v>
      </c>
      <c r="H30" s="952">
        <v>7</v>
      </c>
      <c r="I30" s="952" t="s">
        <v>1575</v>
      </c>
      <c r="J30" s="952">
        <v>3007855651</v>
      </c>
      <c r="K30" s="661">
        <v>17000000</v>
      </c>
      <c r="L30" s="661">
        <v>0</v>
      </c>
      <c r="M30" s="773">
        <v>43462</v>
      </c>
      <c r="N30" s="772"/>
      <c r="O30" s="773">
        <v>43276</v>
      </c>
      <c r="P30" s="773">
        <v>43279</v>
      </c>
      <c r="Q30" s="773">
        <v>43462</v>
      </c>
      <c r="R30" s="768" t="s">
        <v>1576</v>
      </c>
      <c r="S30" s="772">
        <v>8418</v>
      </c>
      <c r="T30" s="773">
        <v>43243</v>
      </c>
      <c r="U30" s="772" t="s">
        <v>563</v>
      </c>
      <c r="V30" s="660" t="s">
        <v>564</v>
      </c>
      <c r="W30" s="772">
        <v>30618</v>
      </c>
      <c r="X30" s="773">
        <v>43276</v>
      </c>
      <c r="Y30" s="952" t="s">
        <v>1157</v>
      </c>
    </row>
    <row r="31" spans="1:25" ht="169.5" customHeight="1" x14ac:dyDescent="0.25">
      <c r="A31" s="766">
        <v>30</v>
      </c>
      <c r="B31" s="1011">
        <v>2</v>
      </c>
      <c r="C31" s="764" t="s">
        <v>132</v>
      </c>
      <c r="D31" s="763" t="s">
        <v>18</v>
      </c>
      <c r="E31" s="765" t="s">
        <v>1577</v>
      </c>
      <c r="F31" s="763" t="s">
        <v>135</v>
      </c>
      <c r="G31" s="952">
        <v>860033419</v>
      </c>
      <c r="H31" s="952">
        <v>4</v>
      </c>
      <c r="I31" s="952" t="s">
        <v>999</v>
      </c>
      <c r="J31" s="952">
        <v>5935580</v>
      </c>
      <c r="K31" s="661">
        <v>460853030</v>
      </c>
      <c r="L31" s="661">
        <v>343864297</v>
      </c>
      <c r="M31" s="773">
        <v>43434</v>
      </c>
      <c r="N31" s="773">
        <v>44301</v>
      </c>
      <c r="O31" s="773">
        <v>43276</v>
      </c>
      <c r="P31" s="773">
        <v>43282</v>
      </c>
      <c r="Q31" s="595">
        <v>44196</v>
      </c>
      <c r="R31" s="768" t="s">
        <v>1578</v>
      </c>
      <c r="S31" s="772">
        <v>9618</v>
      </c>
      <c r="T31" s="773">
        <v>43270</v>
      </c>
      <c r="U31" s="772" t="s">
        <v>542</v>
      </c>
      <c r="V31" s="660" t="s">
        <v>543</v>
      </c>
      <c r="W31" s="772">
        <v>30718</v>
      </c>
      <c r="X31" s="773">
        <v>43276</v>
      </c>
      <c r="Y31" s="952" t="s">
        <v>1139</v>
      </c>
    </row>
    <row r="32" spans="1:25" ht="63.75" x14ac:dyDescent="0.25">
      <c r="A32" s="766">
        <v>31</v>
      </c>
      <c r="B32" s="1012">
        <v>8</v>
      </c>
      <c r="C32" s="764" t="s">
        <v>68</v>
      </c>
      <c r="D32" s="763" t="s">
        <v>545</v>
      </c>
      <c r="E32" s="765" t="s">
        <v>1403</v>
      </c>
      <c r="F32" s="763" t="s">
        <v>1134</v>
      </c>
      <c r="G32" s="952">
        <v>800103052</v>
      </c>
      <c r="H32" s="952">
        <v>8</v>
      </c>
      <c r="I32" s="952" t="s">
        <v>867</v>
      </c>
      <c r="J32" s="952">
        <v>6517950</v>
      </c>
      <c r="K32" s="670">
        <v>39172400</v>
      </c>
      <c r="L32" s="670">
        <v>0</v>
      </c>
      <c r="M32" s="774">
        <v>43464</v>
      </c>
      <c r="N32" s="775"/>
      <c r="O32" s="774">
        <v>43277</v>
      </c>
      <c r="P32" s="774">
        <v>43280</v>
      </c>
      <c r="Q32" s="774">
        <v>43464</v>
      </c>
      <c r="R32" s="771" t="s">
        <v>22</v>
      </c>
      <c r="S32" s="662">
        <v>9918</v>
      </c>
      <c r="T32" s="774">
        <v>43272</v>
      </c>
      <c r="U32" s="662" t="s">
        <v>823</v>
      </c>
      <c r="V32" s="663" t="s">
        <v>1579</v>
      </c>
      <c r="W32" s="662">
        <v>33518</v>
      </c>
      <c r="X32" s="774">
        <v>43278</v>
      </c>
      <c r="Y32" s="771" t="s">
        <v>213</v>
      </c>
    </row>
    <row r="33" spans="1:25" ht="162" customHeight="1" x14ac:dyDescent="0.25">
      <c r="A33" s="665">
        <v>32</v>
      </c>
      <c r="B33" s="696">
        <v>3</v>
      </c>
      <c r="C33" s="1013" t="s">
        <v>100</v>
      </c>
      <c r="D33" s="684" t="s">
        <v>69</v>
      </c>
      <c r="E33" s="666" t="s">
        <v>1580</v>
      </c>
      <c r="F33" s="667" t="s">
        <v>312</v>
      </c>
      <c r="G33" s="668">
        <v>86002674</v>
      </c>
      <c r="H33" s="668">
        <v>5</v>
      </c>
      <c r="I33" s="667" t="s">
        <v>1554</v>
      </c>
      <c r="J33" s="668">
        <v>2848626</v>
      </c>
      <c r="K33" s="669">
        <v>7373121</v>
      </c>
      <c r="L33" s="669"/>
      <c r="M33" s="671">
        <v>43465</v>
      </c>
      <c r="N33" s="668"/>
      <c r="O33" s="671">
        <v>43299</v>
      </c>
      <c r="P33" s="671">
        <v>43305</v>
      </c>
      <c r="Q33" s="671">
        <v>43465</v>
      </c>
      <c r="R33" s="672" t="s">
        <v>1581</v>
      </c>
      <c r="S33" s="668">
        <v>10018</v>
      </c>
      <c r="T33" s="671">
        <v>43276</v>
      </c>
      <c r="U33" s="668" t="s">
        <v>625</v>
      </c>
      <c r="V33" s="667" t="s">
        <v>1418</v>
      </c>
      <c r="W33" s="668">
        <v>34318</v>
      </c>
      <c r="X33" s="671">
        <v>43300</v>
      </c>
      <c r="Y33" s="1014" t="s">
        <v>1139</v>
      </c>
    </row>
    <row r="34" spans="1:25" ht="51" x14ac:dyDescent="0.25">
      <c r="A34" s="665">
        <v>33</v>
      </c>
      <c r="B34" s="696">
        <v>9</v>
      </c>
      <c r="C34" s="1013" t="s">
        <v>68</v>
      </c>
      <c r="D34" s="684" t="s">
        <v>18</v>
      </c>
      <c r="E34" s="666" t="s">
        <v>1241</v>
      </c>
      <c r="F34" s="667" t="s">
        <v>656</v>
      </c>
      <c r="G34" s="668">
        <v>860001022</v>
      </c>
      <c r="H34" s="668">
        <v>7</v>
      </c>
      <c r="I34" s="667" t="s">
        <v>657</v>
      </c>
      <c r="J34" s="668">
        <v>2940100</v>
      </c>
      <c r="K34" s="669">
        <v>479000</v>
      </c>
      <c r="L34" s="669"/>
      <c r="M34" s="671" t="s">
        <v>148</v>
      </c>
      <c r="N34" s="668"/>
      <c r="O34" s="671">
        <v>43300</v>
      </c>
      <c r="P34" s="671">
        <v>43304</v>
      </c>
      <c r="Q34" s="671">
        <v>43669</v>
      </c>
      <c r="R34" s="672" t="s">
        <v>22</v>
      </c>
      <c r="S34" s="668">
        <v>10618</v>
      </c>
      <c r="T34" s="671">
        <v>43287</v>
      </c>
      <c r="U34" s="668" t="s">
        <v>658</v>
      </c>
      <c r="V34" s="667" t="s">
        <v>659</v>
      </c>
      <c r="W34" s="668">
        <v>34418</v>
      </c>
      <c r="X34" s="671">
        <v>43300</v>
      </c>
      <c r="Y34" s="1014" t="s">
        <v>1400</v>
      </c>
    </row>
    <row r="35" spans="1:25" ht="90" x14ac:dyDescent="0.25">
      <c r="A35" s="665">
        <v>34</v>
      </c>
      <c r="B35" s="696">
        <v>18</v>
      </c>
      <c r="C35" s="1013" t="s">
        <v>203</v>
      </c>
      <c r="D35" s="684" t="s">
        <v>18</v>
      </c>
      <c r="E35" s="666" t="s">
        <v>1582</v>
      </c>
      <c r="F35" s="667" t="s">
        <v>923</v>
      </c>
      <c r="G35" s="668">
        <v>860012336</v>
      </c>
      <c r="H35" s="668">
        <v>1</v>
      </c>
      <c r="I35" s="667" t="s">
        <v>924</v>
      </c>
      <c r="J35" s="668">
        <v>6382919</v>
      </c>
      <c r="K35" s="669">
        <v>3332000</v>
      </c>
      <c r="L35" s="669"/>
      <c r="M35" s="671">
        <v>43343</v>
      </c>
      <c r="N35" s="668"/>
      <c r="O35" s="671">
        <v>43308</v>
      </c>
      <c r="P35" s="671">
        <v>43325</v>
      </c>
      <c r="Q35" s="671">
        <v>43343</v>
      </c>
      <c r="R35" s="672" t="s">
        <v>22</v>
      </c>
      <c r="S35" s="668">
        <v>10118</v>
      </c>
      <c r="T35" s="671">
        <v>43276</v>
      </c>
      <c r="U35" s="668" t="s">
        <v>710</v>
      </c>
      <c r="V35" s="667" t="s">
        <v>711</v>
      </c>
      <c r="W35" s="668">
        <v>37318</v>
      </c>
      <c r="X35" s="671">
        <v>43311</v>
      </c>
      <c r="Y35" s="672" t="s">
        <v>1157</v>
      </c>
    </row>
    <row r="36" spans="1:25" ht="131.25" customHeight="1" x14ac:dyDescent="0.25">
      <c r="A36" s="665">
        <v>35</v>
      </c>
      <c r="B36" s="696">
        <v>19</v>
      </c>
      <c r="C36" s="1013" t="s">
        <v>203</v>
      </c>
      <c r="D36" s="684" t="s">
        <v>18</v>
      </c>
      <c r="E36" s="666" t="s">
        <v>1583</v>
      </c>
      <c r="F36" s="667" t="s">
        <v>772</v>
      </c>
      <c r="G36" s="668">
        <v>804002893</v>
      </c>
      <c r="H36" s="668">
        <v>6</v>
      </c>
      <c r="I36" s="667" t="s">
        <v>773</v>
      </c>
      <c r="J36" s="668">
        <v>6521020</v>
      </c>
      <c r="K36" s="669">
        <v>13804341</v>
      </c>
      <c r="L36" s="669"/>
      <c r="M36" s="671">
        <v>43830</v>
      </c>
      <c r="N36" s="668"/>
      <c r="O36" s="671">
        <v>43308</v>
      </c>
      <c r="P36" s="671">
        <v>43321</v>
      </c>
      <c r="Q36" s="671">
        <v>43830</v>
      </c>
      <c r="R36" s="672" t="s">
        <v>1584</v>
      </c>
      <c r="S36" s="668">
        <v>10818</v>
      </c>
      <c r="T36" s="671">
        <v>43293</v>
      </c>
      <c r="U36" s="668" t="s">
        <v>823</v>
      </c>
      <c r="V36" s="667" t="s">
        <v>1585</v>
      </c>
      <c r="W36" s="668">
        <v>37418</v>
      </c>
      <c r="X36" s="671">
        <v>43311</v>
      </c>
      <c r="Y36" s="672" t="s">
        <v>213</v>
      </c>
    </row>
    <row r="37" spans="1:25" ht="172.5" customHeight="1" x14ac:dyDescent="0.25">
      <c r="A37" s="665">
        <v>36</v>
      </c>
      <c r="B37" s="696">
        <v>20</v>
      </c>
      <c r="C37" s="1013" t="s">
        <v>203</v>
      </c>
      <c r="D37" s="684" t="s">
        <v>69</v>
      </c>
      <c r="E37" s="666" t="s">
        <v>1586</v>
      </c>
      <c r="F37" s="667" t="s">
        <v>1587</v>
      </c>
      <c r="G37" s="668">
        <v>830044504</v>
      </c>
      <c r="H37" s="668">
        <v>0</v>
      </c>
      <c r="I37" s="667" t="s">
        <v>1588</v>
      </c>
      <c r="J37" s="668">
        <v>4924492</v>
      </c>
      <c r="K37" s="669">
        <v>11900000</v>
      </c>
      <c r="L37" s="669"/>
      <c r="M37" s="671">
        <v>43465</v>
      </c>
      <c r="N37" s="668"/>
      <c r="O37" s="671">
        <v>43311</v>
      </c>
      <c r="P37" s="671">
        <v>43315</v>
      </c>
      <c r="Q37" s="671">
        <v>43465</v>
      </c>
      <c r="R37" s="672" t="s">
        <v>1589</v>
      </c>
      <c r="S37" s="668">
        <v>10318</v>
      </c>
      <c r="T37" s="671">
        <v>43278</v>
      </c>
      <c r="U37" s="668" t="s">
        <v>823</v>
      </c>
      <c r="V37" s="667" t="s">
        <v>824</v>
      </c>
      <c r="W37" s="668">
        <v>37518</v>
      </c>
      <c r="X37" s="671">
        <v>43312</v>
      </c>
      <c r="Y37" s="672" t="s">
        <v>213</v>
      </c>
    </row>
    <row r="38" spans="1:25" ht="165" x14ac:dyDescent="0.25">
      <c r="A38" s="665">
        <v>37</v>
      </c>
      <c r="B38" s="696">
        <v>10</v>
      </c>
      <c r="C38" s="1013" t="s">
        <v>68</v>
      </c>
      <c r="D38" s="684" t="s">
        <v>545</v>
      </c>
      <c r="E38" s="666" t="s">
        <v>1555</v>
      </c>
      <c r="F38" s="667" t="s">
        <v>1373</v>
      </c>
      <c r="G38" s="668">
        <v>830119276</v>
      </c>
      <c r="H38" s="668">
        <v>1</v>
      </c>
      <c r="I38" s="667" t="s">
        <v>1374</v>
      </c>
      <c r="J38" s="668">
        <v>8985375</v>
      </c>
      <c r="K38" s="669">
        <v>631062</v>
      </c>
      <c r="L38" s="669"/>
      <c r="M38" s="674">
        <v>43358</v>
      </c>
      <c r="N38" s="668"/>
      <c r="O38" s="673">
        <v>43311</v>
      </c>
      <c r="P38" s="671">
        <v>43315</v>
      </c>
      <c r="Q38" s="671">
        <v>43358</v>
      </c>
      <c r="R38" s="672" t="s">
        <v>22</v>
      </c>
      <c r="S38" s="668">
        <v>11418</v>
      </c>
      <c r="T38" s="671">
        <v>43311</v>
      </c>
      <c r="U38" s="668" t="s">
        <v>668</v>
      </c>
      <c r="V38" s="667" t="s">
        <v>669</v>
      </c>
      <c r="W38" s="668">
        <v>37618</v>
      </c>
      <c r="X38" s="671">
        <v>43312</v>
      </c>
      <c r="Y38" s="672" t="s">
        <v>1157</v>
      </c>
    </row>
    <row r="39" spans="1:25" ht="63.75" x14ac:dyDescent="0.25">
      <c r="A39" s="665">
        <v>38</v>
      </c>
      <c r="B39" s="696">
        <v>11</v>
      </c>
      <c r="C39" s="1013" t="s">
        <v>68</v>
      </c>
      <c r="D39" s="684" t="s">
        <v>545</v>
      </c>
      <c r="E39" s="666" t="s">
        <v>1556</v>
      </c>
      <c r="F39" s="667" t="s">
        <v>1557</v>
      </c>
      <c r="G39" s="668">
        <v>28873618</v>
      </c>
      <c r="H39" s="668"/>
      <c r="I39" s="667" t="s">
        <v>1558</v>
      </c>
      <c r="J39" s="668">
        <v>3175182947</v>
      </c>
      <c r="K39" s="669">
        <v>248063</v>
      </c>
      <c r="L39" s="669"/>
      <c r="M39" s="674">
        <v>43358</v>
      </c>
      <c r="N39" s="668"/>
      <c r="O39" s="673">
        <v>43311</v>
      </c>
      <c r="P39" s="671">
        <v>43315</v>
      </c>
      <c r="Q39" s="671">
        <v>43358</v>
      </c>
      <c r="R39" s="672" t="s">
        <v>22</v>
      </c>
      <c r="S39" s="668">
        <v>11518</v>
      </c>
      <c r="T39" s="671">
        <v>43311</v>
      </c>
      <c r="U39" s="668" t="s">
        <v>668</v>
      </c>
      <c r="V39" s="667" t="s">
        <v>669</v>
      </c>
      <c r="W39" s="668">
        <v>37718</v>
      </c>
      <c r="X39" s="671">
        <v>43312</v>
      </c>
      <c r="Y39" s="672" t="s">
        <v>1157</v>
      </c>
    </row>
    <row r="40" spans="1:25" ht="63.75" x14ac:dyDescent="0.25">
      <c r="A40" s="665">
        <v>39</v>
      </c>
      <c r="B40" s="696">
        <v>12</v>
      </c>
      <c r="C40" s="1013" t="s">
        <v>68</v>
      </c>
      <c r="D40" s="684" t="s">
        <v>545</v>
      </c>
      <c r="E40" s="666" t="s">
        <v>1559</v>
      </c>
      <c r="F40" s="667" t="s">
        <v>1379</v>
      </c>
      <c r="G40" s="668">
        <v>900475452</v>
      </c>
      <c r="H40" s="668">
        <v>9</v>
      </c>
      <c r="I40" s="667" t="s">
        <v>1380</v>
      </c>
      <c r="J40" s="668">
        <v>4752939</v>
      </c>
      <c r="K40" s="669">
        <v>202960</v>
      </c>
      <c r="L40" s="669"/>
      <c r="M40" s="674">
        <v>43358</v>
      </c>
      <c r="N40" s="668"/>
      <c r="O40" s="673">
        <v>43311</v>
      </c>
      <c r="P40" s="671">
        <v>43315</v>
      </c>
      <c r="Q40" s="671">
        <v>43358</v>
      </c>
      <c r="R40" s="672" t="s">
        <v>22</v>
      </c>
      <c r="S40" s="668">
        <v>11318</v>
      </c>
      <c r="T40" s="671">
        <v>43308</v>
      </c>
      <c r="U40" s="668" t="s">
        <v>668</v>
      </c>
      <c r="V40" s="667" t="s">
        <v>669</v>
      </c>
      <c r="W40" s="668">
        <v>37818</v>
      </c>
      <c r="X40" s="671">
        <v>43312</v>
      </c>
      <c r="Y40" s="672" t="s">
        <v>1157</v>
      </c>
    </row>
    <row r="41" spans="1:25" ht="63.75" x14ac:dyDescent="0.25">
      <c r="A41" s="675">
        <v>40</v>
      </c>
      <c r="B41" s="1015">
        <v>13</v>
      </c>
      <c r="C41" s="1016" t="s">
        <v>68</v>
      </c>
      <c r="D41" s="1017" t="s">
        <v>545</v>
      </c>
      <c r="E41" s="676" t="s">
        <v>1560</v>
      </c>
      <c r="F41" s="677" t="s">
        <v>1561</v>
      </c>
      <c r="G41" s="678">
        <v>901031856</v>
      </c>
      <c r="H41" s="678">
        <v>9</v>
      </c>
      <c r="I41" s="677" t="s">
        <v>1562</v>
      </c>
      <c r="J41" s="678">
        <v>31673090206</v>
      </c>
      <c r="K41" s="679">
        <v>80920</v>
      </c>
      <c r="L41" s="679"/>
      <c r="M41" s="674">
        <v>43358</v>
      </c>
      <c r="N41" s="678"/>
      <c r="O41" s="673">
        <v>43311</v>
      </c>
      <c r="P41" s="671"/>
      <c r="Q41" s="680">
        <v>43358</v>
      </c>
      <c r="R41" s="681" t="s">
        <v>22</v>
      </c>
      <c r="S41" s="678">
        <v>11218</v>
      </c>
      <c r="T41" s="680">
        <v>43308</v>
      </c>
      <c r="U41" s="678" t="s">
        <v>668</v>
      </c>
      <c r="V41" s="677" t="s">
        <v>669</v>
      </c>
      <c r="W41" s="668">
        <v>37918</v>
      </c>
      <c r="X41" s="671">
        <v>43312</v>
      </c>
      <c r="Y41" s="672" t="s">
        <v>1157</v>
      </c>
    </row>
    <row r="42" spans="1:25" ht="138.75" customHeight="1" x14ac:dyDescent="0.25">
      <c r="A42" s="396">
        <v>41</v>
      </c>
      <c r="B42" s="1015">
        <v>21</v>
      </c>
      <c r="C42" s="394" t="s">
        <v>203</v>
      </c>
      <c r="D42" s="393" t="s">
        <v>69</v>
      </c>
      <c r="E42" s="395" t="s">
        <v>1590</v>
      </c>
      <c r="F42" s="656" t="s">
        <v>1591</v>
      </c>
      <c r="G42" s="657">
        <v>900853009</v>
      </c>
      <c r="H42" s="657">
        <v>0</v>
      </c>
      <c r="I42" s="656" t="s">
        <v>1592</v>
      </c>
      <c r="J42" s="657" t="s">
        <v>1593</v>
      </c>
      <c r="K42" s="658">
        <v>11834000</v>
      </c>
      <c r="L42" s="657"/>
      <c r="M42" s="659">
        <v>43465</v>
      </c>
      <c r="N42" s="657"/>
      <c r="O42" s="659">
        <v>43314</v>
      </c>
      <c r="P42" s="659">
        <v>43367</v>
      </c>
      <c r="Q42" s="659">
        <v>43465</v>
      </c>
      <c r="R42" s="401" t="s">
        <v>1594</v>
      </c>
      <c r="S42" s="657">
        <v>10218</v>
      </c>
      <c r="T42" s="659">
        <v>43278</v>
      </c>
      <c r="U42" s="657" t="s">
        <v>577</v>
      </c>
      <c r="V42" s="656" t="s">
        <v>578</v>
      </c>
      <c r="W42" s="683" t="s">
        <v>1595</v>
      </c>
      <c r="X42" s="659">
        <v>43363</v>
      </c>
      <c r="Y42" s="401" t="s">
        <v>213</v>
      </c>
    </row>
    <row r="43" spans="1:25" ht="51" x14ac:dyDescent="0.25">
      <c r="A43" s="766">
        <v>42</v>
      </c>
      <c r="B43" s="1015">
        <v>14</v>
      </c>
      <c r="C43" s="776" t="s">
        <v>68</v>
      </c>
      <c r="D43" s="763" t="s">
        <v>18</v>
      </c>
      <c r="E43" s="763" t="s">
        <v>1419</v>
      </c>
      <c r="F43" s="763" t="s">
        <v>1420</v>
      </c>
      <c r="G43" s="955">
        <v>860007590</v>
      </c>
      <c r="H43" s="955">
        <v>6</v>
      </c>
      <c r="I43" s="952" t="s">
        <v>1421</v>
      </c>
      <c r="J43" s="955">
        <v>4237630</v>
      </c>
      <c r="K43" s="661">
        <v>395000</v>
      </c>
      <c r="L43" s="772"/>
      <c r="M43" s="772" t="s">
        <v>740</v>
      </c>
      <c r="N43" s="772"/>
      <c r="O43" s="773">
        <v>43362</v>
      </c>
      <c r="P43" s="772"/>
      <c r="Q43" s="773">
        <v>43726</v>
      </c>
      <c r="R43" s="772" t="s">
        <v>22</v>
      </c>
      <c r="S43" s="772">
        <v>13018</v>
      </c>
      <c r="T43" s="773">
        <v>43354</v>
      </c>
      <c r="U43" s="772" t="s">
        <v>658</v>
      </c>
      <c r="V43" s="772" t="s">
        <v>659</v>
      </c>
      <c r="W43" s="772">
        <v>43618</v>
      </c>
      <c r="X43" s="773">
        <v>43363</v>
      </c>
      <c r="Y43" s="768" t="s">
        <v>1400</v>
      </c>
    </row>
    <row r="44" spans="1:25" ht="142.5" customHeight="1" x14ac:dyDescent="0.25">
      <c r="A44" s="766">
        <v>43</v>
      </c>
      <c r="B44" s="1015">
        <v>15</v>
      </c>
      <c r="C44" s="776" t="s">
        <v>68</v>
      </c>
      <c r="D44" s="763" t="s">
        <v>69</v>
      </c>
      <c r="E44" s="763" t="s">
        <v>1596</v>
      </c>
      <c r="F44" s="763" t="s">
        <v>1597</v>
      </c>
      <c r="G44" s="955">
        <v>900696060</v>
      </c>
      <c r="H44" s="955">
        <v>3</v>
      </c>
      <c r="I44" s="952" t="s">
        <v>1598</v>
      </c>
      <c r="J44" s="955">
        <v>3142711718</v>
      </c>
      <c r="K44" s="661">
        <v>1731575</v>
      </c>
      <c r="L44" s="772"/>
      <c r="M44" s="660" t="s">
        <v>1599</v>
      </c>
      <c r="N44" s="772"/>
      <c r="O44" s="773">
        <v>43363</v>
      </c>
      <c r="P44" s="773">
        <v>43370</v>
      </c>
      <c r="Q44" s="773">
        <v>43418</v>
      </c>
      <c r="R44" s="768" t="s">
        <v>1600</v>
      </c>
      <c r="S44" s="772">
        <v>10518</v>
      </c>
      <c r="T44" s="773">
        <v>43278</v>
      </c>
      <c r="U44" s="772" t="s">
        <v>563</v>
      </c>
      <c r="V44" s="660" t="s">
        <v>564</v>
      </c>
      <c r="W44" s="772">
        <v>44118</v>
      </c>
      <c r="X44" s="773">
        <v>43367</v>
      </c>
      <c r="Y44" s="768" t="s">
        <v>1157</v>
      </c>
    </row>
    <row r="45" spans="1:25" ht="63.75" x14ac:dyDescent="0.25">
      <c r="A45" s="772">
        <v>44</v>
      </c>
      <c r="B45" s="1015">
        <v>16</v>
      </c>
      <c r="C45" s="776" t="s">
        <v>68</v>
      </c>
      <c r="D45" s="763" t="s">
        <v>545</v>
      </c>
      <c r="E45" s="763" t="s">
        <v>1371</v>
      </c>
      <c r="F45" s="763" t="s">
        <v>257</v>
      </c>
      <c r="G45" s="955">
        <v>800058607</v>
      </c>
      <c r="H45" s="955">
        <v>2</v>
      </c>
      <c r="I45" s="952" t="s">
        <v>1132</v>
      </c>
      <c r="J45" s="955">
        <v>5462727</v>
      </c>
      <c r="K45" s="661">
        <v>131079664</v>
      </c>
      <c r="L45" s="772"/>
      <c r="M45" s="773">
        <v>43830</v>
      </c>
      <c r="N45" s="772"/>
      <c r="O45" s="773">
        <v>43368</v>
      </c>
      <c r="P45" s="773">
        <v>43375</v>
      </c>
      <c r="Q45" s="773">
        <v>43830</v>
      </c>
      <c r="R45" s="772" t="s">
        <v>22</v>
      </c>
      <c r="S45" s="772">
        <v>14018</v>
      </c>
      <c r="T45" s="773">
        <v>43368</v>
      </c>
      <c r="U45" s="772" t="s">
        <v>692</v>
      </c>
      <c r="V45" s="772" t="s">
        <v>693</v>
      </c>
      <c r="W45" s="772">
        <v>46918</v>
      </c>
      <c r="X45" s="773">
        <v>43371</v>
      </c>
      <c r="Y45" s="768" t="s">
        <v>213</v>
      </c>
    </row>
    <row r="46" spans="1:25" ht="126" x14ac:dyDescent="0.25">
      <c r="A46" s="772">
        <v>45</v>
      </c>
      <c r="B46" s="1015">
        <v>17</v>
      </c>
      <c r="C46" s="776" t="s">
        <v>68</v>
      </c>
      <c r="D46" s="763" t="s">
        <v>18</v>
      </c>
      <c r="E46" s="763" t="s">
        <v>1601</v>
      </c>
      <c r="F46" s="763" t="s">
        <v>1602</v>
      </c>
      <c r="G46" s="955">
        <v>830032436</v>
      </c>
      <c r="H46" s="955">
        <v>6</v>
      </c>
      <c r="I46" s="952" t="s">
        <v>1603</v>
      </c>
      <c r="J46" s="955">
        <v>3491174</v>
      </c>
      <c r="K46" s="661">
        <v>954000</v>
      </c>
      <c r="L46" s="772"/>
      <c r="M46" s="660" t="s">
        <v>1599</v>
      </c>
      <c r="N46" s="772"/>
      <c r="O46" s="773">
        <v>43364</v>
      </c>
      <c r="P46" s="773">
        <v>43370</v>
      </c>
      <c r="Q46" s="773">
        <v>43418</v>
      </c>
      <c r="R46" s="772" t="s">
        <v>22</v>
      </c>
      <c r="S46" s="772">
        <v>13518</v>
      </c>
      <c r="T46" s="773">
        <v>43362</v>
      </c>
      <c r="U46" s="772" t="s">
        <v>625</v>
      </c>
      <c r="V46" s="660" t="s">
        <v>1418</v>
      </c>
      <c r="W46" s="772">
        <v>46718</v>
      </c>
      <c r="X46" s="773">
        <v>43369</v>
      </c>
      <c r="Y46" s="768" t="s">
        <v>1157</v>
      </c>
    </row>
    <row r="47" spans="1:25" ht="147" customHeight="1" x14ac:dyDescent="0.25">
      <c r="A47" s="772">
        <v>46</v>
      </c>
      <c r="B47" s="1015">
        <v>22</v>
      </c>
      <c r="C47" s="776" t="s">
        <v>203</v>
      </c>
      <c r="D47" s="763" t="s">
        <v>69</v>
      </c>
      <c r="E47" s="763" t="s">
        <v>1449</v>
      </c>
      <c r="F47" s="763" t="s">
        <v>1450</v>
      </c>
      <c r="G47" s="955">
        <v>80807003</v>
      </c>
      <c r="H47" s="955">
        <v>8</v>
      </c>
      <c r="I47" s="952" t="s">
        <v>1255</v>
      </c>
      <c r="J47" s="955">
        <v>5602572</v>
      </c>
      <c r="K47" s="661">
        <v>507000</v>
      </c>
      <c r="L47" s="772"/>
      <c r="M47" s="660" t="s">
        <v>1604</v>
      </c>
      <c r="N47" s="772"/>
      <c r="O47" s="773">
        <v>43369</v>
      </c>
      <c r="P47" s="773">
        <v>43377</v>
      </c>
      <c r="Q47" s="773">
        <v>43402</v>
      </c>
      <c r="R47" s="768" t="s">
        <v>1605</v>
      </c>
      <c r="S47" s="660">
        <v>12218</v>
      </c>
      <c r="T47" s="682">
        <v>43349</v>
      </c>
      <c r="U47" s="660" t="s">
        <v>1059</v>
      </c>
      <c r="V47" s="660" t="s">
        <v>1060</v>
      </c>
      <c r="W47" s="660">
        <v>46818</v>
      </c>
      <c r="X47" s="682">
        <v>43370</v>
      </c>
      <c r="Y47" s="768" t="s">
        <v>1157</v>
      </c>
    </row>
    <row r="48" spans="1:25" ht="147" customHeight="1" x14ac:dyDescent="0.25">
      <c r="A48" s="486">
        <v>47</v>
      </c>
      <c r="B48" s="1015">
        <v>4</v>
      </c>
      <c r="C48" s="384" t="s">
        <v>100</v>
      </c>
      <c r="D48" s="383" t="s">
        <v>545</v>
      </c>
      <c r="E48" s="385" t="s">
        <v>305</v>
      </c>
      <c r="F48" s="383" t="s">
        <v>547</v>
      </c>
      <c r="G48" s="386">
        <v>830095213</v>
      </c>
      <c r="H48" s="386">
        <v>0</v>
      </c>
      <c r="I48" s="489" t="s">
        <v>548</v>
      </c>
      <c r="J48" s="392">
        <v>3175150153</v>
      </c>
      <c r="K48" s="685">
        <v>2140000</v>
      </c>
      <c r="L48" s="486"/>
      <c r="M48" s="500">
        <v>43465</v>
      </c>
      <c r="N48" s="486"/>
      <c r="O48" s="485">
        <v>43381</v>
      </c>
      <c r="P48" s="485">
        <v>43382</v>
      </c>
      <c r="Q48" s="485">
        <v>43465</v>
      </c>
      <c r="R48" s="392" t="s">
        <v>22</v>
      </c>
      <c r="S48" s="488">
        <v>14718</v>
      </c>
      <c r="T48" s="500">
        <v>43381</v>
      </c>
      <c r="U48" s="488" t="s">
        <v>549</v>
      </c>
      <c r="V48" s="488" t="s">
        <v>1144</v>
      </c>
      <c r="W48" s="488">
        <v>47618</v>
      </c>
      <c r="X48" s="500">
        <v>43382</v>
      </c>
      <c r="Y48" s="927" t="s">
        <v>1139</v>
      </c>
    </row>
    <row r="49" spans="1:25" ht="63.75" x14ac:dyDescent="0.25">
      <c r="A49" s="486">
        <v>48</v>
      </c>
      <c r="B49" s="1015">
        <v>18</v>
      </c>
      <c r="C49" s="1018" t="s">
        <v>68</v>
      </c>
      <c r="D49" s="383" t="s">
        <v>274</v>
      </c>
      <c r="E49" s="385" t="s">
        <v>1606</v>
      </c>
      <c r="F49" s="383" t="s">
        <v>1515</v>
      </c>
      <c r="G49" s="386">
        <v>830049916</v>
      </c>
      <c r="H49" s="386">
        <v>4</v>
      </c>
      <c r="I49" s="489" t="s">
        <v>1607</v>
      </c>
      <c r="J49" s="392" t="s">
        <v>1608</v>
      </c>
      <c r="K49" s="685">
        <v>20300000</v>
      </c>
      <c r="L49" s="486"/>
      <c r="M49" s="500">
        <v>43465</v>
      </c>
      <c r="N49" s="486"/>
      <c r="O49" s="485">
        <v>43398</v>
      </c>
      <c r="P49" s="485">
        <v>43406</v>
      </c>
      <c r="Q49" s="485">
        <v>43465</v>
      </c>
      <c r="R49" s="392" t="s">
        <v>1609</v>
      </c>
      <c r="S49" s="488">
        <v>12818</v>
      </c>
      <c r="T49" s="500">
        <v>43350</v>
      </c>
      <c r="U49" s="488" t="s">
        <v>692</v>
      </c>
      <c r="V49" s="488" t="s">
        <v>693</v>
      </c>
      <c r="W49" s="488">
        <v>49418</v>
      </c>
      <c r="X49" s="500">
        <v>43399</v>
      </c>
      <c r="Y49" s="927" t="s">
        <v>213</v>
      </c>
    </row>
    <row r="50" spans="1:25" ht="63.75" x14ac:dyDescent="0.25">
      <c r="A50" s="486">
        <v>49</v>
      </c>
      <c r="B50" s="1015">
        <v>3</v>
      </c>
      <c r="C50" s="384" t="s">
        <v>132</v>
      </c>
      <c r="D50" s="383" t="s">
        <v>18</v>
      </c>
      <c r="E50" s="385" t="s">
        <v>1354</v>
      </c>
      <c r="F50" s="383" t="s">
        <v>1243</v>
      </c>
      <c r="G50" s="386">
        <v>900559701</v>
      </c>
      <c r="H50" s="386">
        <v>1</v>
      </c>
      <c r="I50" s="489" t="s">
        <v>1244</v>
      </c>
      <c r="J50" s="392">
        <v>7560050</v>
      </c>
      <c r="K50" s="654">
        <v>5080000</v>
      </c>
      <c r="L50" s="486"/>
      <c r="M50" s="500">
        <v>43555</v>
      </c>
      <c r="N50" s="486"/>
      <c r="O50" s="485">
        <v>43403</v>
      </c>
      <c r="P50" s="485">
        <v>43405</v>
      </c>
      <c r="Q50" s="485">
        <v>43555</v>
      </c>
      <c r="R50" s="392" t="s">
        <v>22</v>
      </c>
      <c r="S50" s="488">
        <v>11918</v>
      </c>
      <c r="T50" s="500">
        <v>43341</v>
      </c>
      <c r="U50" s="488" t="s">
        <v>542</v>
      </c>
      <c r="V50" s="488" t="s">
        <v>543</v>
      </c>
      <c r="W50" s="488">
        <v>52218</v>
      </c>
      <c r="X50" s="500">
        <v>43404</v>
      </c>
      <c r="Y50" s="927" t="s">
        <v>1139</v>
      </c>
    </row>
    <row r="51" spans="1:25" ht="140.25" x14ac:dyDescent="0.25">
      <c r="A51" s="686">
        <v>50</v>
      </c>
      <c r="B51" s="1015">
        <v>23</v>
      </c>
      <c r="C51" s="687" t="s">
        <v>203</v>
      </c>
      <c r="D51" s="688" t="s">
        <v>69</v>
      </c>
      <c r="E51" s="698" t="s">
        <v>1610</v>
      </c>
      <c r="F51" s="688" t="s">
        <v>1611</v>
      </c>
      <c r="G51" s="689">
        <v>860007759</v>
      </c>
      <c r="H51" s="689">
        <v>3</v>
      </c>
      <c r="I51" s="690" t="s">
        <v>1612</v>
      </c>
      <c r="J51" s="691" t="s">
        <v>1613</v>
      </c>
      <c r="K51" s="692">
        <v>12000000</v>
      </c>
      <c r="L51" s="686"/>
      <c r="M51" s="693">
        <v>43449</v>
      </c>
      <c r="N51" s="686"/>
      <c r="O51" s="693">
        <v>43406</v>
      </c>
      <c r="P51" s="693">
        <v>43417</v>
      </c>
      <c r="Q51" s="693">
        <v>43449</v>
      </c>
      <c r="R51" s="506" t="s">
        <v>1614</v>
      </c>
      <c r="S51" s="694">
        <v>14918</v>
      </c>
      <c r="T51" s="693">
        <v>43391</v>
      </c>
      <c r="U51" s="694" t="s">
        <v>710</v>
      </c>
      <c r="V51" s="694" t="s">
        <v>711</v>
      </c>
      <c r="W51" s="686">
        <v>54218</v>
      </c>
      <c r="X51" s="693">
        <v>43410</v>
      </c>
      <c r="Y51" s="1010" t="s">
        <v>1157</v>
      </c>
    </row>
    <row r="52" spans="1:25" ht="89.25" x14ac:dyDescent="0.25">
      <c r="A52" s="695">
        <v>51</v>
      </c>
      <c r="B52" s="696">
        <v>24</v>
      </c>
      <c r="C52" s="687" t="s">
        <v>203</v>
      </c>
      <c r="D52" s="688" t="s">
        <v>69</v>
      </c>
      <c r="E52" s="503" t="s">
        <v>1615</v>
      </c>
      <c r="F52" s="501" t="s">
        <v>1616</v>
      </c>
      <c r="G52" s="504">
        <v>830140485</v>
      </c>
      <c r="H52" s="504">
        <v>1</v>
      </c>
      <c r="I52" s="505" t="s">
        <v>1617</v>
      </c>
      <c r="J52" s="506">
        <v>2639772</v>
      </c>
      <c r="K52" s="652">
        <v>3286277</v>
      </c>
      <c r="L52" s="510"/>
      <c r="M52" s="509">
        <v>43449</v>
      </c>
      <c r="N52" s="510"/>
      <c r="O52" s="509">
        <v>43413</v>
      </c>
      <c r="P52" s="509">
        <v>43423</v>
      </c>
      <c r="Q52" s="509">
        <v>43449</v>
      </c>
      <c r="R52" s="506" t="s">
        <v>1618</v>
      </c>
      <c r="S52" s="512">
        <v>14918</v>
      </c>
      <c r="T52" s="509">
        <v>43391</v>
      </c>
      <c r="U52" s="512" t="s">
        <v>710</v>
      </c>
      <c r="V52" s="512" t="s">
        <v>711</v>
      </c>
      <c r="W52" s="510">
        <v>54618</v>
      </c>
      <c r="X52" s="509">
        <v>43417</v>
      </c>
      <c r="Y52" s="1010" t="s">
        <v>1157</v>
      </c>
    </row>
    <row r="53" spans="1:25" ht="135" x14ac:dyDescent="0.25">
      <c r="A53" s="510">
        <v>52</v>
      </c>
      <c r="B53" s="696">
        <v>19</v>
      </c>
      <c r="C53" s="687" t="s">
        <v>68</v>
      </c>
      <c r="D53" s="688" t="s">
        <v>274</v>
      </c>
      <c r="E53" s="503" t="s">
        <v>1619</v>
      </c>
      <c r="F53" s="501" t="s">
        <v>1620</v>
      </c>
      <c r="G53" s="504">
        <v>901229355</v>
      </c>
      <c r="H53" s="504">
        <v>2</v>
      </c>
      <c r="I53" s="505" t="s">
        <v>1621</v>
      </c>
      <c r="J53" s="506">
        <v>3680100</v>
      </c>
      <c r="K53" s="652">
        <v>715939500</v>
      </c>
      <c r="L53" s="510"/>
      <c r="M53" s="509">
        <v>43465</v>
      </c>
      <c r="N53" s="510"/>
      <c r="O53" s="509">
        <v>43417</v>
      </c>
      <c r="P53" s="509">
        <v>43420</v>
      </c>
      <c r="Q53" s="509">
        <v>43465</v>
      </c>
      <c r="R53" s="506" t="s">
        <v>1622</v>
      </c>
      <c r="S53" s="512">
        <v>11018</v>
      </c>
      <c r="T53" s="509">
        <v>43300</v>
      </c>
      <c r="U53" s="512" t="s">
        <v>1331</v>
      </c>
      <c r="V53" s="512" t="s">
        <v>1521</v>
      </c>
      <c r="W53" s="510">
        <v>54718</v>
      </c>
      <c r="X53" s="509">
        <v>43418</v>
      </c>
      <c r="Y53" s="1010" t="s">
        <v>213</v>
      </c>
    </row>
    <row r="54" spans="1:25" ht="140.25" customHeight="1" x14ac:dyDescent="0.25">
      <c r="A54" s="510">
        <v>53</v>
      </c>
      <c r="B54" s="696">
        <v>20</v>
      </c>
      <c r="C54" s="687" t="s">
        <v>68</v>
      </c>
      <c r="D54" s="688" t="s">
        <v>274</v>
      </c>
      <c r="E54" s="503" t="s">
        <v>1623</v>
      </c>
      <c r="F54" s="501" t="s">
        <v>1624</v>
      </c>
      <c r="G54" s="504">
        <v>901229731</v>
      </c>
      <c r="H54" s="504">
        <v>9</v>
      </c>
      <c r="I54" s="505" t="s">
        <v>1625</v>
      </c>
      <c r="J54" s="506" t="s">
        <v>1626</v>
      </c>
      <c r="K54" s="652">
        <v>197493185</v>
      </c>
      <c r="L54" s="510"/>
      <c r="M54" s="509">
        <v>43465</v>
      </c>
      <c r="N54" s="510"/>
      <c r="O54" s="509">
        <v>43420</v>
      </c>
      <c r="P54" s="509">
        <v>43424</v>
      </c>
      <c r="Q54" s="509">
        <v>43465</v>
      </c>
      <c r="R54" s="506" t="s">
        <v>1627</v>
      </c>
      <c r="S54" s="512">
        <v>13718</v>
      </c>
      <c r="T54" s="509">
        <v>43362</v>
      </c>
      <c r="U54" s="512" t="s">
        <v>823</v>
      </c>
      <c r="V54" s="512" t="s">
        <v>824</v>
      </c>
      <c r="W54" s="510">
        <v>56018</v>
      </c>
      <c r="X54" s="509">
        <v>43423</v>
      </c>
      <c r="Y54" s="1010" t="s">
        <v>213</v>
      </c>
    </row>
    <row r="55" spans="1:25" ht="140.25" x14ac:dyDescent="0.25">
      <c r="A55" s="510">
        <v>54</v>
      </c>
      <c r="B55" s="696">
        <v>1</v>
      </c>
      <c r="C55" s="502" t="s">
        <v>1439</v>
      </c>
      <c r="D55" s="501" t="s">
        <v>33</v>
      </c>
      <c r="E55" s="503" t="s">
        <v>1628</v>
      </c>
      <c r="F55" s="501" t="s">
        <v>1629</v>
      </c>
      <c r="G55" s="504">
        <v>900153453</v>
      </c>
      <c r="H55" s="504">
        <v>4</v>
      </c>
      <c r="I55" s="505" t="s">
        <v>1630</v>
      </c>
      <c r="J55" s="506">
        <v>5870400</v>
      </c>
      <c r="K55" s="652">
        <v>0</v>
      </c>
      <c r="L55" s="510"/>
      <c r="M55" s="509">
        <v>43585</v>
      </c>
      <c r="N55" s="510"/>
      <c r="O55" s="509">
        <v>43424</v>
      </c>
      <c r="P55" s="510"/>
      <c r="Q55" s="509">
        <v>43585</v>
      </c>
      <c r="R55" s="510" t="s">
        <v>22</v>
      </c>
      <c r="S55" s="512" t="s">
        <v>22</v>
      </c>
      <c r="T55" s="512" t="s">
        <v>22</v>
      </c>
      <c r="U55" s="512" t="s">
        <v>22</v>
      </c>
      <c r="V55" s="512" t="s">
        <v>22</v>
      </c>
      <c r="W55" s="512" t="s">
        <v>22</v>
      </c>
      <c r="X55" s="512" t="s">
        <v>22</v>
      </c>
      <c r="Y55" s="1010" t="s">
        <v>1631</v>
      </c>
    </row>
    <row r="56" spans="1:25" ht="60" x14ac:dyDescent="0.25">
      <c r="A56" s="510">
        <v>55</v>
      </c>
      <c r="B56" s="696">
        <v>25</v>
      </c>
      <c r="C56" s="687" t="s">
        <v>203</v>
      </c>
      <c r="D56" s="688" t="s">
        <v>69</v>
      </c>
      <c r="E56" s="698" t="s">
        <v>1632</v>
      </c>
      <c r="F56" s="501" t="s">
        <v>1227</v>
      </c>
      <c r="G56" s="504">
        <v>860066942</v>
      </c>
      <c r="H56" s="504">
        <v>7</v>
      </c>
      <c r="I56" s="505" t="s">
        <v>661</v>
      </c>
      <c r="J56" s="506">
        <v>4280666</v>
      </c>
      <c r="K56" s="652">
        <v>4430000</v>
      </c>
      <c r="L56" s="510"/>
      <c r="M56" s="693">
        <v>43449</v>
      </c>
      <c r="N56" s="686"/>
      <c r="O56" s="693">
        <v>43424</v>
      </c>
      <c r="P56" s="693">
        <v>43439</v>
      </c>
      <c r="Q56" s="693">
        <v>43449</v>
      </c>
      <c r="R56" s="506" t="s">
        <v>1633</v>
      </c>
      <c r="S56" s="512">
        <v>15818</v>
      </c>
      <c r="T56" s="509">
        <v>43398</v>
      </c>
      <c r="U56" s="512" t="s">
        <v>563</v>
      </c>
      <c r="V56" s="512" t="s">
        <v>564</v>
      </c>
      <c r="W56" s="510">
        <v>56118</v>
      </c>
      <c r="X56" s="693">
        <v>43424</v>
      </c>
      <c r="Y56" s="1019" t="s">
        <v>1157</v>
      </c>
    </row>
    <row r="57" spans="1:25" ht="64.5" x14ac:dyDescent="0.25">
      <c r="A57" s="510">
        <v>56</v>
      </c>
      <c r="B57" s="696">
        <v>26</v>
      </c>
      <c r="C57" s="687" t="s">
        <v>203</v>
      </c>
      <c r="D57" s="688" t="s">
        <v>274</v>
      </c>
      <c r="E57" s="503" t="s">
        <v>1634</v>
      </c>
      <c r="F57" s="501" t="s">
        <v>1635</v>
      </c>
      <c r="G57" s="504">
        <v>800042471</v>
      </c>
      <c r="H57" s="504">
        <v>8</v>
      </c>
      <c r="I57" s="505" t="s">
        <v>1636</v>
      </c>
      <c r="J57" s="506" t="s">
        <v>1637</v>
      </c>
      <c r="K57" s="652">
        <v>292938254</v>
      </c>
      <c r="L57" s="510"/>
      <c r="M57" s="509">
        <v>43465</v>
      </c>
      <c r="N57" s="686"/>
      <c r="O57" s="693">
        <v>43424</v>
      </c>
      <c r="P57" s="693">
        <v>43431</v>
      </c>
      <c r="Q57" s="509">
        <v>43465</v>
      </c>
      <c r="R57" s="506" t="s">
        <v>1638</v>
      </c>
      <c r="S57" s="512">
        <v>14618</v>
      </c>
      <c r="T57" s="509">
        <v>43376</v>
      </c>
      <c r="U57" s="512" t="s">
        <v>1224</v>
      </c>
      <c r="V57" s="512" t="s">
        <v>1639</v>
      </c>
      <c r="W57" s="510">
        <v>56618</v>
      </c>
      <c r="X57" s="693">
        <v>43426</v>
      </c>
      <c r="Y57" s="1010" t="s">
        <v>213</v>
      </c>
    </row>
    <row r="58" spans="1:25" ht="141.75" x14ac:dyDescent="0.25">
      <c r="A58" s="510">
        <v>57</v>
      </c>
      <c r="B58" s="696">
        <v>4</v>
      </c>
      <c r="C58" s="502" t="s">
        <v>132</v>
      </c>
      <c r="D58" s="501" t="s">
        <v>18</v>
      </c>
      <c r="E58" s="503" t="s">
        <v>1577</v>
      </c>
      <c r="F58" s="501" t="s">
        <v>135</v>
      </c>
      <c r="G58" s="504">
        <v>860033419</v>
      </c>
      <c r="H58" s="504">
        <v>4</v>
      </c>
      <c r="I58" s="505" t="s">
        <v>999</v>
      </c>
      <c r="J58" s="506">
        <v>5935580</v>
      </c>
      <c r="K58" s="1220">
        <v>1769491294</v>
      </c>
      <c r="L58" s="1219" t="s">
        <v>1640</v>
      </c>
      <c r="M58" s="595">
        <v>44012</v>
      </c>
      <c r="N58" s="1074" t="s">
        <v>1641</v>
      </c>
      <c r="O58" s="509">
        <v>43426</v>
      </c>
      <c r="P58" s="509">
        <v>43435</v>
      </c>
      <c r="Q58" s="595">
        <v>44301</v>
      </c>
      <c r="R58" s="700" t="s">
        <v>1642</v>
      </c>
      <c r="S58" s="512" t="s">
        <v>1643</v>
      </c>
      <c r="T58" s="508" t="s">
        <v>1644</v>
      </c>
      <c r="U58" s="512" t="s">
        <v>542</v>
      </c>
      <c r="V58" s="512" t="s">
        <v>543</v>
      </c>
      <c r="W58" s="510">
        <v>56518</v>
      </c>
      <c r="X58" s="509">
        <v>43426</v>
      </c>
      <c r="Y58" s="1010" t="s">
        <v>1139</v>
      </c>
    </row>
    <row r="59" spans="1:25" ht="102" x14ac:dyDescent="0.25">
      <c r="A59" s="510">
        <v>58</v>
      </c>
      <c r="B59" s="696">
        <v>2</v>
      </c>
      <c r="C59" s="502" t="s">
        <v>1645</v>
      </c>
      <c r="D59" s="501" t="s">
        <v>33</v>
      </c>
      <c r="E59" s="503" t="s">
        <v>455</v>
      </c>
      <c r="F59" s="501" t="s">
        <v>127</v>
      </c>
      <c r="G59" s="504">
        <v>900062917</v>
      </c>
      <c r="H59" s="504">
        <v>9</v>
      </c>
      <c r="I59" s="505" t="s">
        <v>841</v>
      </c>
      <c r="J59" s="506">
        <v>4722000</v>
      </c>
      <c r="K59" s="652" t="s">
        <v>1646</v>
      </c>
      <c r="L59" s="839" t="s">
        <v>1647</v>
      </c>
      <c r="M59" s="1091">
        <v>44012</v>
      </c>
      <c r="N59" s="1074" t="s">
        <v>1648</v>
      </c>
      <c r="O59" s="509">
        <v>43433</v>
      </c>
      <c r="P59" s="509">
        <v>43437</v>
      </c>
      <c r="Q59" s="595">
        <v>44165</v>
      </c>
      <c r="R59" s="506" t="s">
        <v>1649</v>
      </c>
      <c r="S59" s="512">
        <v>12018</v>
      </c>
      <c r="T59" s="509">
        <v>43341</v>
      </c>
      <c r="U59" s="512" t="s">
        <v>844</v>
      </c>
      <c r="V59" s="512" t="s">
        <v>845</v>
      </c>
      <c r="W59" s="510">
        <v>59518</v>
      </c>
      <c r="X59" s="509">
        <v>43434</v>
      </c>
      <c r="Y59" s="1010" t="s">
        <v>1139</v>
      </c>
    </row>
    <row r="60" spans="1:25" ht="134.25" customHeight="1" x14ac:dyDescent="0.25">
      <c r="A60" s="510">
        <v>59</v>
      </c>
      <c r="B60" s="696">
        <v>21</v>
      </c>
      <c r="C60" s="687" t="s">
        <v>68</v>
      </c>
      <c r="D60" s="688" t="s">
        <v>33</v>
      </c>
      <c r="E60" s="698" t="s">
        <v>1650</v>
      </c>
      <c r="F60" s="688" t="s">
        <v>1651</v>
      </c>
      <c r="G60" s="689">
        <v>830084433</v>
      </c>
      <c r="H60" s="697">
        <v>7</v>
      </c>
      <c r="I60" s="690" t="s">
        <v>939</v>
      </c>
      <c r="J60" s="691">
        <v>3790300</v>
      </c>
      <c r="K60" s="652">
        <v>11623920</v>
      </c>
      <c r="L60" s="510"/>
      <c r="M60" s="693" t="s">
        <v>399</v>
      </c>
      <c r="N60" s="686"/>
      <c r="O60" s="693">
        <v>43434</v>
      </c>
      <c r="P60" s="693">
        <v>43439</v>
      </c>
      <c r="Q60" s="693">
        <v>44168</v>
      </c>
      <c r="R60" s="506" t="s">
        <v>1652</v>
      </c>
      <c r="S60" s="694">
        <v>16818</v>
      </c>
      <c r="T60" s="693">
        <v>43420</v>
      </c>
      <c r="U60" s="694" t="s">
        <v>692</v>
      </c>
      <c r="V60" s="694" t="s">
        <v>693</v>
      </c>
      <c r="W60" s="686">
        <v>59618</v>
      </c>
      <c r="X60" s="693" t="s">
        <v>1653</v>
      </c>
      <c r="Y60" s="1019" t="s">
        <v>213</v>
      </c>
    </row>
    <row r="61" spans="1:25" ht="138.75" customHeight="1" x14ac:dyDescent="0.25">
      <c r="A61" s="657">
        <v>60</v>
      </c>
      <c r="B61" s="696">
        <v>5</v>
      </c>
      <c r="C61" s="394" t="s">
        <v>100</v>
      </c>
      <c r="D61" s="393" t="s">
        <v>69</v>
      </c>
      <c r="E61" s="395" t="s">
        <v>1654</v>
      </c>
      <c r="F61" s="393" t="s">
        <v>1655</v>
      </c>
      <c r="G61" s="396">
        <v>900434629</v>
      </c>
      <c r="H61" s="396">
        <v>1</v>
      </c>
      <c r="I61" s="701" t="s">
        <v>1656</v>
      </c>
      <c r="J61" s="401">
        <v>6562091</v>
      </c>
      <c r="K61" s="699">
        <v>3500000</v>
      </c>
      <c r="L61" s="657"/>
      <c r="M61" s="659">
        <v>43449</v>
      </c>
      <c r="N61" s="657"/>
      <c r="O61" s="659">
        <v>43441</v>
      </c>
      <c r="P61" s="659">
        <v>43445</v>
      </c>
      <c r="Q61" s="659">
        <v>43449</v>
      </c>
      <c r="R61" s="401" t="s">
        <v>1657</v>
      </c>
      <c r="S61" s="657">
        <v>17118</v>
      </c>
      <c r="T61" s="659">
        <v>43423</v>
      </c>
      <c r="U61" s="656" t="s">
        <v>563</v>
      </c>
      <c r="V61" s="656" t="s">
        <v>564</v>
      </c>
      <c r="W61" s="657"/>
      <c r="X61" s="657"/>
      <c r="Y61" s="1020" t="s">
        <v>1157</v>
      </c>
    </row>
    <row r="62" spans="1:25" ht="148.5" customHeight="1" x14ac:dyDescent="0.25">
      <c r="A62" s="657">
        <v>61</v>
      </c>
      <c r="B62" s="696">
        <v>27</v>
      </c>
      <c r="C62" s="394" t="s">
        <v>203</v>
      </c>
      <c r="D62" s="393" t="s">
        <v>33</v>
      </c>
      <c r="E62" s="395" t="s">
        <v>1658</v>
      </c>
      <c r="F62" s="393" t="s">
        <v>1227</v>
      </c>
      <c r="G62" s="396">
        <v>860066942</v>
      </c>
      <c r="H62" s="396">
        <v>7</v>
      </c>
      <c r="I62" s="701" t="s">
        <v>661</v>
      </c>
      <c r="J62" s="401">
        <v>4280666</v>
      </c>
      <c r="K62" s="699">
        <v>30712192</v>
      </c>
      <c r="L62" s="657"/>
      <c r="M62" s="659">
        <v>43449</v>
      </c>
      <c r="N62" s="657"/>
      <c r="O62" s="659">
        <v>43446</v>
      </c>
      <c r="P62" s="659">
        <v>43447</v>
      </c>
      <c r="Q62" s="659">
        <v>43449</v>
      </c>
      <c r="R62" s="401" t="s">
        <v>1659</v>
      </c>
      <c r="S62" s="656">
        <v>17518</v>
      </c>
      <c r="T62" s="659">
        <v>43440</v>
      </c>
      <c r="U62" s="656" t="s">
        <v>563</v>
      </c>
      <c r="V62" s="656" t="s">
        <v>564</v>
      </c>
      <c r="W62" s="657">
        <v>60618</v>
      </c>
      <c r="X62" s="659">
        <v>43446</v>
      </c>
      <c r="Y62" s="1020" t="s">
        <v>1157</v>
      </c>
    </row>
    <row r="63" spans="1:25" ht="135" x14ac:dyDescent="0.25">
      <c r="A63" s="702">
        <v>62</v>
      </c>
      <c r="B63" s="703">
        <v>28</v>
      </c>
      <c r="C63" s="704" t="s">
        <v>203</v>
      </c>
      <c r="D63" s="706" t="s">
        <v>33</v>
      </c>
      <c r="E63" s="705" t="s">
        <v>1660</v>
      </c>
      <c r="F63" s="706" t="s">
        <v>1297</v>
      </c>
      <c r="G63" s="707">
        <v>800220028</v>
      </c>
      <c r="H63" s="707">
        <v>1</v>
      </c>
      <c r="I63" s="708" t="s">
        <v>1125</v>
      </c>
      <c r="J63" s="709">
        <v>2188266</v>
      </c>
      <c r="K63" s="699">
        <v>29380306</v>
      </c>
      <c r="L63" s="657"/>
      <c r="M63" s="659">
        <v>43465</v>
      </c>
      <c r="N63" s="657"/>
      <c r="O63" s="659">
        <v>43446</v>
      </c>
      <c r="P63" s="659">
        <v>43451</v>
      </c>
      <c r="Q63" s="659">
        <v>43465</v>
      </c>
      <c r="R63" s="401" t="s">
        <v>1661</v>
      </c>
      <c r="S63" s="656">
        <v>17618</v>
      </c>
      <c r="T63" s="659">
        <v>43441</v>
      </c>
      <c r="U63" s="656" t="s">
        <v>1331</v>
      </c>
      <c r="V63" s="656" t="s">
        <v>1521</v>
      </c>
      <c r="W63" s="657">
        <v>60818</v>
      </c>
      <c r="X63" s="659">
        <v>43448</v>
      </c>
      <c r="Y63" s="1020" t="s">
        <v>213</v>
      </c>
    </row>
    <row r="64" spans="1:25" x14ac:dyDescent="0.25">
      <c r="K64" s="711">
        <f>SUM(K2:K63)</f>
        <v>5008673529</v>
      </c>
      <c r="L64" s="711">
        <f>SUM(L2:L63)</f>
        <v>468167045</v>
      </c>
    </row>
    <row r="65" spans="11:12" x14ac:dyDescent="0.25">
      <c r="L65" s="712">
        <f>+L64+K64</f>
        <v>5476840574</v>
      </c>
    </row>
    <row r="67" spans="11:12" x14ac:dyDescent="0.25">
      <c r="K67" s="710"/>
    </row>
    <row r="68" spans="11:12" x14ac:dyDescent="0.25">
      <c r="K68" s="710"/>
    </row>
    <row r="69" spans="11:12" x14ac:dyDescent="0.25">
      <c r="K69" s="710"/>
    </row>
    <row r="70" spans="11:12" x14ac:dyDescent="0.25">
      <c r="K70" s="710"/>
    </row>
    <row r="71" spans="11:12" x14ac:dyDescent="0.25">
      <c r="K71" s="710"/>
    </row>
    <row r="72" spans="11:12" x14ac:dyDescent="0.25">
      <c r="K72" s="710"/>
    </row>
    <row r="73" spans="11:12" x14ac:dyDescent="0.25">
      <c r="K73" s="710"/>
    </row>
    <row r="74" spans="11:12" x14ac:dyDescent="0.25">
      <c r="K74" s="710"/>
    </row>
    <row r="75" spans="11:12" x14ac:dyDescent="0.25">
      <c r="K75" s="710"/>
    </row>
    <row r="76" spans="11:12" x14ac:dyDescent="0.25">
      <c r="K76" s="710"/>
    </row>
    <row r="77" spans="11:12" x14ac:dyDescent="0.25">
      <c r="K77" s="710"/>
    </row>
  </sheetData>
  <autoFilter ref="C1:C77" xr:uid="{00000000-0009-0000-0000-000006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373" t="s">
        <v>1137</v>
      </c>
      <c r="B3" s="373" t="s">
        <v>0</v>
      </c>
      <c r="C3" s="373" t="s">
        <v>1</v>
      </c>
      <c r="D3" s="373" t="s">
        <v>2</v>
      </c>
      <c r="E3" s="373" t="s">
        <v>3</v>
      </c>
      <c r="F3" s="373" t="s">
        <v>4</v>
      </c>
      <c r="G3" s="374" t="s">
        <v>5</v>
      </c>
      <c r="H3" s="374" t="s">
        <v>1662</v>
      </c>
      <c r="I3" s="374" t="s">
        <v>5</v>
      </c>
      <c r="J3" s="374" t="s">
        <v>521</v>
      </c>
      <c r="K3" s="374" t="s">
        <v>522</v>
      </c>
      <c r="L3" s="374" t="s">
        <v>523</v>
      </c>
      <c r="M3" s="375" t="s">
        <v>906</v>
      </c>
      <c r="N3" s="375" t="s">
        <v>907</v>
      </c>
      <c r="O3" s="373" t="s">
        <v>1138</v>
      </c>
      <c r="P3" s="373" t="s">
        <v>909</v>
      </c>
      <c r="Q3" s="373" t="s">
        <v>8</v>
      </c>
      <c r="R3" s="373" t="s">
        <v>9</v>
      </c>
      <c r="S3" s="373"/>
      <c r="T3" s="373" t="s">
        <v>10</v>
      </c>
      <c r="U3" s="373" t="s">
        <v>11</v>
      </c>
      <c r="V3" s="373" t="s">
        <v>1663</v>
      </c>
      <c r="W3" s="373" t="s">
        <v>12</v>
      </c>
      <c r="X3" s="373" t="s">
        <v>13</v>
      </c>
      <c r="Y3" s="373" t="s">
        <v>524</v>
      </c>
      <c r="Z3" s="373" t="s">
        <v>525</v>
      </c>
      <c r="AA3" s="373" t="s">
        <v>14</v>
      </c>
      <c r="AB3" s="373" t="s">
        <v>15</v>
      </c>
      <c r="AC3" s="1021" t="s">
        <v>197</v>
      </c>
      <c r="AD3" s="858" t="s">
        <v>1664</v>
      </c>
      <c r="AE3" s="731"/>
    </row>
    <row r="4" spans="1:31" ht="188.25" x14ac:dyDescent="0.25">
      <c r="A4" s="720">
        <v>9</v>
      </c>
      <c r="B4" s="1015">
        <v>8</v>
      </c>
      <c r="C4" s="937" t="s">
        <v>203</v>
      </c>
      <c r="D4" s="713" t="s">
        <v>69</v>
      </c>
      <c r="E4" s="717" t="s">
        <v>1665</v>
      </c>
      <c r="F4" s="713" t="s">
        <v>1666</v>
      </c>
      <c r="G4" s="720">
        <v>900604496</v>
      </c>
      <c r="H4" s="720"/>
      <c r="I4" s="720"/>
      <c r="J4" s="720">
        <v>7</v>
      </c>
      <c r="K4" s="720" t="s">
        <v>1667</v>
      </c>
      <c r="L4" s="720">
        <v>2518671</v>
      </c>
      <c r="M4" s="719">
        <v>4918000</v>
      </c>
      <c r="N4" s="859">
        <v>2459000</v>
      </c>
      <c r="O4" s="722">
        <v>43830</v>
      </c>
      <c r="P4" s="860">
        <v>44012</v>
      </c>
      <c r="Q4" s="722">
        <v>43532</v>
      </c>
      <c r="R4" s="722">
        <v>43556</v>
      </c>
      <c r="S4" s="722"/>
      <c r="T4" s="860">
        <v>44012</v>
      </c>
      <c r="U4" s="717" t="s">
        <v>1668</v>
      </c>
      <c r="V4" s="717" t="s">
        <v>1669</v>
      </c>
      <c r="W4" s="720">
        <v>3119</v>
      </c>
      <c r="X4" s="722">
        <v>43509</v>
      </c>
      <c r="Y4" s="724" t="s">
        <v>1670</v>
      </c>
      <c r="Z4" s="724" t="s">
        <v>1671</v>
      </c>
      <c r="AA4" s="720">
        <v>11219</v>
      </c>
      <c r="AB4" s="721">
        <v>43535</v>
      </c>
      <c r="AC4" s="1024" t="s">
        <v>1139</v>
      </c>
      <c r="AD4" s="731">
        <v>801615</v>
      </c>
      <c r="AE4" s="731" t="s">
        <v>1672</v>
      </c>
    </row>
    <row r="5" spans="1:31" ht="135" x14ac:dyDescent="0.25">
      <c r="A5" s="616">
        <v>13</v>
      </c>
      <c r="B5" s="1015">
        <v>12</v>
      </c>
      <c r="C5" s="626" t="s">
        <v>203</v>
      </c>
      <c r="D5" s="625" t="s">
        <v>545</v>
      </c>
      <c r="E5" s="627" t="s">
        <v>1549</v>
      </c>
      <c r="F5" s="618" t="s">
        <v>146</v>
      </c>
      <c r="G5" s="616">
        <v>899999115</v>
      </c>
      <c r="H5" s="616"/>
      <c r="I5" s="616"/>
      <c r="J5" s="616">
        <v>8</v>
      </c>
      <c r="K5" s="618" t="s">
        <v>1382</v>
      </c>
      <c r="L5" s="616">
        <v>6579482</v>
      </c>
      <c r="M5" s="725">
        <v>3416671</v>
      </c>
      <c r="N5" s="859">
        <v>1708335.52</v>
      </c>
      <c r="O5" s="617">
        <v>43830</v>
      </c>
      <c r="P5" s="860">
        <v>43951</v>
      </c>
      <c r="Q5" s="617">
        <v>43557</v>
      </c>
      <c r="R5" s="617">
        <v>43586</v>
      </c>
      <c r="S5" s="617"/>
      <c r="T5" s="860">
        <v>43951</v>
      </c>
      <c r="U5" s="627" t="s">
        <v>22</v>
      </c>
      <c r="V5" s="861"/>
      <c r="W5" s="616">
        <v>4319</v>
      </c>
      <c r="X5" s="617">
        <v>43557</v>
      </c>
      <c r="Y5" s="618" t="s">
        <v>1670</v>
      </c>
      <c r="Z5" s="618" t="s">
        <v>1671</v>
      </c>
      <c r="AA5" s="616">
        <v>19319</v>
      </c>
      <c r="AB5" s="726">
        <v>43560</v>
      </c>
      <c r="AC5" s="1026" t="s">
        <v>213</v>
      </c>
      <c r="AD5" s="731">
        <v>811121</v>
      </c>
      <c r="AE5" s="733" t="s">
        <v>1673</v>
      </c>
    </row>
    <row r="6" spans="1:31" ht="102" x14ac:dyDescent="0.25">
      <c r="A6" s="616">
        <v>14</v>
      </c>
      <c r="B6" s="1015">
        <v>13</v>
      </c>
      <c r="C6" s="626" t="s">
        <v>203</v>
      </c>
      <c r="D6" s="625" t="s">
        <v>545</v>
      </c>
      <c r="E6" s="627" t="s">
        <v>640</v>
      </c>
      <c r="F6" s="618" t="s">
        <v>1383</v>
      </c>
      <c r="G6" s="616">
        <v>901030557</v>
      </c>
      <c r="H6" s="616"/>
      <c r="I6" s="616"/>
      <c r="J6" s="616">
        <v>7</v>
      </c>
      <c r="K6" s="618" t="s">
        <v>1384</v>
      </c>
      <c r="L6" s="616">
        <v>3002290</v>
      </c>
      <c r="M6" s="725">
        <v>43690000</v>
      </c>
      <c r="N6" s="859">
        <v>21845000</v>
      </c>
      <c r="O6" s="617">
        <v>43830</v>
      </c>
      <c r="P6" s="860">
        <v>43905</v>
      </c>
      <c r="Q6" s="617">
        <v>43564</v>
      </c>
      <c r="R6" s="617">
        <v>43587</v>
      </c>
      <c r="S6" s="617"/>
      <c r="T6" s="617">
        <v>43830</v>
      </c>
      <c r="U6" s="627" t="s">
        <v>22</v>
      </c>
      <c r="V6" s="627"/>
      <c r="W6" s="616">
        <v>4619</v>
      </c>
      <c r="X6" s="617">
        <v>43564</v>
      </c>
      <c r="Y6" s="618" t="s">
        <v>1674</v>
      </c>
      <c r="Z6" s="618"/>
      <c r="AA6" s="616">
        <v>20919</v>
      </c>
      <c r="AB6" s="726">
        <v>43566</v>
      </c>
      <c r="AC6" s="1026" t="s">
        <v>1139</v>
      </c>
      <c r="AD6" s="731">
        <v>761115</v>
      </c>
      <c r="AE6" s="733" t="s">
        <v>1673</v>
      </c>
    </row>
    <row r="7" spans="1:31" ht="255" x14ac:dyDescent="0.25">
      <c r="A7" s="616">
        <v>18</v>
      </c>
      <c r="B7" s="777" t="s">
        <v>1675</v>
      </c>
      <c r="C7" s="626" t="s">
        <v>1645</v>
      </c>
      <c r="D7" s="625" t="s">
        <v>18</v>
      </c>
      <c r="E7" s="627" t="s">
        <v>1097</v>
      </c>
      <c r="F7" s="625" t="s">
        <v>474</v>
      </c>
      <c r="G7" s="616">
        <v>900068796</v>
      </c>
      <c r="H7" s="616"/>
      <c r="I7" s="616"/>
      <c r="J7" s="616">
        <v>1</v>
      </c>
      <c r="K7" s="618" t="s">
        <v>673</v>
      </c>
      <c r="L7" s="616">
        <v>7466000</v>
      </c>
      <c r="M7" s="725">
        <v>594880000</v>
      </c>
      <c r="N7" s="862" t="s">
        <v>1676</v>
      </c>
      <c r="O7" s="617">
        <v>43830</v>
      </c>
      <c r="P7" s="860">
        <v>43936</v>
      </c>
      <c r="Q7" s="617">
        <v>43580</v>
      </c>
      <c r="R7" s="617">
        <v>43587</v>
      </c>
      <c r="S7" s="617"/>
      <c r="T7" s="860">
        <v>43936</v>
      </c>
      <c r="U7" s="627" t="s">
        <v>1677</v>
      </c>
      <c r="V7" s="627"/>
      <c r="W7" s="616">
        <v>5119</v>
      </c>
      <c r="X7" s="726">
        <v>43567</v>
      </c>
      <c r="Y7" s="729" t="s">
        <v>1678</v>
      </c>
      <c r="Z7" s="729" t="s">
        <v>1679</v>
      </c>
      <c r="AA7" s="616">
        <v>25919</v>
      </c>
      <c r="AB7" s="617">
        <v>43585</v>
      </c>
      <c r="AC7" s="1027" t="s">
        <v>213</v>
      </c>
      <c r="AD7" s="731">
        <v>811115</v>
      </c>
      <c r="AE7" s="733" t="s">
        <v>1680</v>
      </c>
    </row>
    <row r="8" spans="1:31" s="832" customFormat="1" ht="120" customHeight="1" x14ac:dyDescent="0.25">
      <c r="A8" s="407"/>
      <c r="B8" s="777">
        <v>37</v>
      </c>
      <c r="C8" s="407" t="s">
        <v>1681</v>
      </c>
      <c r="D8" s="406" t="s">
        <v>1682</v>
      </c>
      <c r="E8" s="843" t="s">
        <v>1683</v>
      </c>
      <c r="F8" s="406" t="s">
        <v>1684</v>
      </c>
      <c r="G8" s="844">
        <v>860023987</v>
      </c>
      <c r="H8" s="844"/>
      <c r="I8" s="844"/>
      <c r="J8" s="409">
        <v>3</v>
      </c>
      <c r="K8" s="845" t="s">
        <v>1685</v>
      </c>
      <c r="L8" s="417">
        <v>3405590</v>
      </c>
      <c r="M8" s="846">
        <v>4500000</v>
      </c>
      <c r="N8" s="847"/>
      <c r="O8" s="847">
        <v>43829</v>
      </c>
      <c r="P8" s="860">
        <v>43847</v>
      </c>
      <c r="Q8" s="847">
        <v>43817</v>
      </c>
      <c r="R8" s="847">
        <v>43818</v>
      </c>
      <c r="S8" s="847"/>
      <c r="T8" s="860">
        <v>43847</v>
      </c>
      <c r="U8" s="849" t="s">
        <v>1686</v>
      </c>
      <c r="V8" s="849" t="s">
        <v>1687</v>
      </c>
      <c r="W8" s="849">
        <v>10419</v>
      </c>
      <c r="X8" s="850">
        <v>43804</v>
      </c>
      <c r="Y8" s="849" t="s">
        <v>1688</v>
      </c>
      <c r="Z8" s="849" t="s">
        <v>1689</v>
      </c>
      <c r="AA8" s="849">
        <v>71819</v>
      </c>
      <c r="AB8" s="850">
        <v>43819</v>
      </c>
      <c r="AC8" s="851" t="s">
        <v>1690</v>
      </c>
      <c r="AD8" s="837"/>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77"/>
  <sheetViews>
    <sheetView tabSelected="1" zoomScale="60" zoomScaleNormal="60" workbookViewId="0">
      <selection activeCell="D45" sqref="D45"/>
    </sheetView>
  </sheetViews>
  <sheetFormatPr baseColWidth="10" defaultColWidth="11.42578125" defaultRowHeight="15" x14ac:dyDescent="0.25"/>
  <cols>
    <col min="1" max="1" width="6.7109375" customWidth="1"/>
    <col min="2" max="2" width="9.7109375" style="907" customWidth="1"/>
    <col min="3" max="3" width="23.7109375" style="907" customWidth="1"/>
    <col min="4" max="4" width="42.140625" style="907" customWidth="1"/>
    <col min="5" max="5" width="26" customWidth="1"/>
    <col min="6" max="6" width="37.85546875" style="900" customWidth="1"/>
    <col min="7" max="7" width="22.140625" customWidth="1"/>
    <col min="8" max="8" width="54.28515625" customWidth="1"/>
    <col min="9" max="9" width="43.28515625" style="897" customWidth="1"/>
    <col min="10" max="11" width="16.42578125" hidden="1" customWidth="1"/>
    <col min="12" max="12" width="19.140625" customWidth="1"/>
    <col min="13" max="13" width="16.42578125" hidden="1" customWidth="1"/>
    <col min="14" max="14" width="21.85546875" customWidth="1"/>
    <col min="15" max="15" width="20.5703125" hidden="1" customWidth="1"/>
    <col min="16" max="16" width="14.7109375" hidden="1" customWidth="1"/>
    <col min="17" max="18" width="17.5703125" style="1150" customWidth="1"/>
    <col min="19" max="19" width="15.85546875" customWidth="1"/>
    <col min="20" max="20" width="18" customWidth="1"/>
    <col min="21" max="21" width="20" customWidth="1"/>
    <col min="22" max="22" width="15.140625" customWidth="1"/>
    <col min="23" max="23" width="16.7109375" customWidth="1"/>
    <col min="24" max="24" width="22"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903" customWidth="1"/>
    <col min="32" max="32" width="20.140625" style="731" customWidth="1"/>
    <col min="33" max="33" width="11.42578125" style="731"/>
  </cols>
  <sheetData>
    <row r="1" spans="1:33" ht="60.75" customHeight="1" x14ac:dyDescent="0.25">
      <c r="A1" s="867" t="s">
        <v>1137</v>
      </c>
      <c r="B1" s="904" t="s">
        <v>0</v>
      </c>
      <c r="C1" s="867" t="s">
        <v>1691</v>
      </c>
      <c r="D1" s="867" t="s">
        <v>1692</v>
      </c>
      <c r="E1" s="867" t="s">
        <v>1693</v>
      </c>
      <c r="F1" s="867" t="s">
        <v>1</v>
      </c>
      <c r="G1" s="867" t="s">
        <v>2</v>
      </c>
      <c r="H1" s="867" t="s">
        <v>3</v>
      </c>
      <c r="I1" s="867" t="s">
        <v>4</v>
      </c>
      <c r="J1" s="868" t="s">
        <v>5</v>
      </c>
      <c r="K1" s="868" t="s">
        <v>521</v>
      </c>
      <c r="L1" s="868" t="s">
        <v>1662</v>
      </c>
      <c r="M1" s="868" t="s">
        <v>5</v>
      </c>
      <c r="N1" s="868" t="s">
        <v>1694</v>
      </c>
      <c r="O1" s="868" t="s">
        <v>522</v>
      </c>
      <c r="P1" s="868" t="s">
        <v>523</v>
      </c>
      <c r="Q1" s="1151" t="s">
        <v>906</v>
      </c>
      <c r="R1" s="1151" t="s">
        <v>907</v>
      </c>
      <c r="S1" s="867" t="s">
        <v>1138</v>
      </c>
      <c r="T1" s="867" t="s">
        <v>909</v>
      </c>
      <c r="U1" s="867" t="s">
        <v>8</v>
      </c>
      <c r="V1" s="867" t="s">
        <v>9</v>
      </c>
      <c r="W1" s="867" t="s">
        <v>10</v>
      </c>
      <c r="X1" s="867" t="s">
        <v>11</v>
      </c>
      <c r="Y1" s="867" t="s">
        <v>12</v>
      </c>
      <c r="Z1" s="867" t="s">
        <v>13</v>
      </c>
      <c r="AA1" s="867" t="s">
        <v>524</v>
      </c>
      <c r="AB1" s="867" t="s">
        <v>525</v>
      </c>
      <c r="AC1" s="867" t="s">
        <v>14</v>
      </c>
      <c r="AD1" s="867" t="s">
        <v>15</v>
      </c>
      <c r="AE1" s="1032" t="s">
        <v>197</v>
      </c>
      <c r="AF1" s="1036" t="s">
        <v>1695</v>
      </c>
      <c r="AG1" s="869"/>
    </row>
    <row r="2" spans="1:33" s="731" customFormat="1" ht="57" customHeight="1" x14ac:dyDescent="0.25">
      <c r="B2" s="905">
        <v>1</v>
      </c>
      <c r="C2" s="1231"/>
      <c r="D2" s="1232" t="s">
        <v>2483</v>
      </c>
      <c r="E2" s="1183">
        <v>44258</v>
      </c>
      <c r="F2" s="898" t="s">
        <v>100</v>
      </c>
      <c r="G2" s="871" t="s">
        <v>545</v>
      </c>
      <c r="H2" s="864" t="s">
        <v>1696</v>
      </c>
      <c r="I2" s="865" t="s">
        <v>547</v>
      </c>
      <c r="J2" s="731">
        <v>830095213</v>
      </c>
      <c r="K2" s="731">
        <v>3</v>
      </c>
      <c r="N2" s="1098" t="s">
        <v>1697</v>
      </c>
      <c r="O2" s="863" t="s">
        <v>1698</v>
      </c>
      <c r="P2" s="731">
        <v>3163706287</v>
      </c>
      <c r="Q2" s="1152">
        <v>6500000</v>
      </c>
      <c r="R2" s="1152">
        <v>2500000</v>
      </c>
      <c r="S2" s="866">
        <v>44195</v>
      </c>
      <c r="U2" s="866">
        <v>43839</v>
      </c>
      <c r="V2" s="1222">
        <v>43839</v>
      </c>
      <c r="W2" s="866">
        <v>44195</v>
      </c>
      <c r="X2" s="872" t="s">
        <v>22</v>
      </c>
      <c r="Y2" s="731">
        <v>820</v>
      </c>
      <c r="Z2" s="866">
        <v>43838</v>
      </c>
      <c r="AA2" s="731" t="s">
        <v>1699</v>
      </c>
      <c r="AB2" s="875" t="s">
        <v>1700</v>
      </c>
      <c r="AC2" s="731">
        <v>720</v>
      </c>
      <c r="AD2" s="877">
        <v>43839</v>
      </c>
      <c r="AE2" s="901" t="s">
        <v>1701</v>
      </c>
    </row>
    <row r="3" spans="1:33" s="731" customFormat="1" ht="129" customHeight="1" x14ac:dyDescent="0.25">
      <c r="B3" s="1109">
        <v>2</v>
      </c>
      <c r="C3" s="1112" t="s">
        <v>1702</v>
      </c>
      <c r="D3" s="1110" t="s">
        <v>1703</v>
      </c>
      <c r="E3" s="1070" t="s">
        <v>1704</v>
      </c>
      <c r="F3" s="898" t="s">
        <v>203</v>
      </c>
      <c r="G3" s="871" t="s">
        <v>33</v>
      </c>
      <c r="H3" s="864" t="s">
        <v>1705</v>
      </c>
      <c r="I3" s="865" t="s">
        <v>1706</v>
      </c>
      <c r="J3" s="731">
        <v>3102345</v>
      </c>
      <c r="K3" s="731">
        <v>5</v>
      </c>
      <c r="N3" s="1099" t="s">
        <v>1707</v>
      </c>
      <c r="O3" s="863" t="s">
        <v>1708</v>
      </c>
      <c r="P3" s="731">
        <v>3002650859</v>
      </c>
      <c r="Q3" s="1152">
        <v>18700000</v>
      </c>
      <c r="R3" s="1152"/>
      <c r="S3" s="866">
        <v>44183</v>
      </c>
      <c r="U3" s="866">
        <v>43847</v>
      </c>
      <c r="V3" s="866">
        <v>43850</v>
      </c>
      <c r="W3" s="866">
        <v>44183</v>
      </c>
      <c r="X3" s="872" t="s">
        <v>22</v>
      </c>
      <c r="Y3" s="731">
        <v>1620</v>
      </c>
      <c r="Z3" s="866">
        <v>43843</v>
      </c>
      <c r="AA3" s="731" t="s">
        <v>1709</v>
      </c>
      <c r="AB3" s="875" t="s">
        <v>1710</v>
      </c>
      <c r="AC3" s="731">
        <v>1420</v>
      </c>
      <c r="AD3" s="877">
        <v>43850</v>
      </c>
      <c r="AE3" s="901" t="s">
        <v>1701</v>
      </c>
    </row>
    <row r="4" spans="1:33" s="731" customFormat="1" ht="109.15" customHeight="1" x14ac:dyDescent="0.25">
      <c r="B4" s="905">
        <v>3</v>
      </c>
      <c r="C4" s="1111" t="s">
        <v>1711</v>
      </c>
      <c r="D4" s="1099" t="s">
        <v>1712</v>
      </c>
      <c r="E4" s="878" t="s">
        <v>1713</v>
      </c>
      <c r="F4" s="898" t="s">
        <v>203</v>
      </c>
      <c r="G4" s="871" t="s">
        <v>33</v>
      </c>
      <c r="H4" s="864" t="s">
        <v>1705</v>
      </c>
      <c r="I4" s="865" t="s">
        <v>1714</v>
      </c>
      <c r="J4" s="874">
        <v>79471707</v>
      </c>
      <c r="K4" s="874">
        <v>6</v>
      </c>
      <c r="N4" s="1099" t="s">
        <v>1715</v>
      </c>
      <c r="O4" s="863" t="s">
        <v>1716</v>
      </c>
      <c r="Q4" s="1152">
        <v>18700000</v>
      </c>
      <c r="R4" s="1152"/>
      <c r="S4" s="866"/>
      <c r="U4" s="866"/>
      <c r="V4" s="866">
        <v>43850</v>
      </c>
      <c r="W4" s="866">
        <v>44183</v>
      </c>
      <c r="X4" s="872" t="s">
        <v>22</v>
      </c>
      <c r="Y4" s="731">
        <v>1620</v>
      </c>
      <c r="Z4" s="866">
        <v>43844</v>
      </c>
      <c r="AA4" s="731" t="s">
        <v>1717</v>
      </c>
      <c r="AB4" s="875" t="s">
        <v>1710</v>
      </c>
      <c r="AC4" s="731">
        <v>1320</v>
      </c>
      <c r="AD4" s="877">
        <v>43850</v>
      </c>
      <c r="AE4" s="881" t="s">
        <v>1701</v>
      </c>
    </row>
    <row r="5" spans="1:33" s="731" customFormat="1" ht="83.25" customHeight="1" x14ac:dyDescent="0.25">
      <c r="B5" s="905">
        <v>4</v>
      </c>
      <c r="C5" s="905"/>
      <c r="D5" s="1232" t="s">
        <v>2482</v>
      </c>
      <c r="E5" s="879" t="s">
        <v>1718</v>
      </c>
      <c r="F5" s="898" t="s">
        <v>100</v>
      </c>
      <c r="G5" s="871" t="s">
        <v>545</v>
      </c>
      <c r="H5" s="864" t="s">
        <v>1719</v>
      </c>
      <c r="I5" s="870" t="s">
        <v>1720</v>
      </c>
      <c r="J5" s="731">
        <v>800075003</v>
      </c>
      <c r="K5" s="731">
        <v>6</v>
      </c>
      <c r="O5" s="871" t="s">
        <v>1721</v>
      </c>
      <c r="P5" s="731" t="s">
        <v>1722</v>
      </c>
      <c r="Q5" s="1152">
        <v>100000000</v>
      </c>
      <c r="R5" s="1171" t="s">
        <v>1723</v>
      </c>
      <c r="S5" s="866">
        <v>44183</v>
      </c>
      <c r="U5" s="866">
        <v>43850</v>
      </c>
      <c r="V5" s="866">
        <v>43850</v>
      </c>
      <c r="W5" s="866">
        <v>44183</v>
      </c>
      <c r="X5" s="872" t="s">
        <v>22</v>
      </c>
      <c r="Y5" s="731">
        <v>1420</v>
      </c>
      <c r="Z5" s="1208" t="s">
        <v>1724</v>
      </c>
      <c r="AA5" s="731" t="s">
        <v>1725</v>
      </c>
      <c r="AB5" s="875" t="s">
        <v>1726</v>
      </c>
      <c r="AC5" s="731">
        <v>1520</v>
      </c>
      <c r="AD5" s="1182" t="s">
        <v>1727</v>
      </c>
      <c r="AE5" s="881" t="s">
        <v>1728</v>
      </c>
    </row>
    <row r="6" spans="1:33" s="731" customFormat="1" ht="117" customHeight="1" x14ac:dyDescent="0.25">
      <c r="B6" s="905">
        <v>5</v>
      </c>
      <c r="C6" s="1111" t="s">
        <v>1729</v>
      </c>
      <c r="D6" s="1099" t="s">
        <v>1730</v>
      </c>
      <c r="E6" s="878" t="s">
        <v>1731</v>
      </c>
      <c r="F6" s="898" t="s">
        <v>203</v>
      </c>
      <c r="G6" s="871" t="s">
        <v>33</v>
      </c>
      <c r="H6" s="864" t="s">
        <v>1732</v>
      </c>
      <c r="I6" s="870" t="s">
        <v>1733</v>
      </c>
      <c r="J6" s="874">
        <v>1030535678</v>
      </c>
      <c r="K6" s="874">
        <v>1</v>
      </c>
      <c r="N6" s="1098" t="s">
        <v>1734</v>
      </c>
      <c r="O6" s="863" t="s">
        <v>1735</v>
      </c>
      <c r="P6" s="731">
        <v>8116532</v>
      </c>
      <c r="Q6" s="1152">
        <v>49500000</v>
      </c>
      <c r="R6" s="1152"/>
      <c r="S6" s="866">
        <v>44183</v>
      </c>
      <c r="U6" s="866">
        <v>43850</v>
      </c>
      <c r="V6" s="866">
        <v>43851</v>
      </c>
      <c r="W6" s="866">
        <v>44183</v>
      </c>
      <c r="X6" s="876" t="s">
        <v>1736</v>
      </c>
      <c r="Y6" s="731">
        <v>1820</v>
      </c>
      <c r="Z6" s="866">
        <v>43845</v>
      </c>
      <c r="AA6" s="731" t="s">
        <v>1709</v>
      </c>
      <c r="AB6" s="873" t="s">
        <v>1710</v>
      </c>
      <c r="AC6" s="731">
        <v>1620</v>
      </c>
      <c r="AD6" s="877">
        <v>43851</v>
      </c>
      <c r="AE6" s="881" t="s">
        <v>1701</v>
      </c>
    </row>
    <row r="7" spans="1:33" s="731" customFormat="1" ht="117" customHeight="1" x14ac:dyDescent="0.25">
      <c r="B7" s="1109">
        <v>6</v>
      </c>
      <c r="C7" s="1112" t="s">
        <v>1737</v>
      </c>
      <c r="D7" s="1110" t="s">
        <v>1738</v>
      </c>
      <c r="E7" s="878" t="s">
        <v>1739</v>
      </c>
      <c r="F7" s="898" t="s">
        <v>203</v>
      </c>
      <c r="G7" s="871" t="s">
        <v>33</v>
      </c>
      <c r="H7" s="864" t="s">
        <v>1740</v>
      </c>
      <c r="I7" s="894" t="s">
        <v>1741</v>
      </c>
      <c r="J7" s="874">
        <v>1018486917</v>
      </c>
      <c r="K7" s="874">
        <v>0</v>
      </c>
      <c r="N7" s="1099" t="s">
        <v>1742</v>
      </c>
      <c r="O7" s="863" t="s">
        <v>1743</v>
      </c>
      <c r="P7" s="731">
        <v>3016337799</v>
      </c>
      <c r="Q7" s="1152">
        <v>30525000</v>
      </c>
      <c r="R7" s="1171" t="s">
        <v>1744</v>
      </c>
      <c r="S7" s="866">
        <v>44183</v>
      </c>
      <c r="U7" s="866">
        <v>43858</v>
      </c>
      <c r="V7" s="866">
        <v>43859</v>
      </c>
      <c r="W7" s="866">
        <v>44183</v>
      </c>
      <c r="X7" s="876" t="s">
        <v>1745</v>
      </c>
      <c r="Y7" s="731">
        <v>2120</v>
      </c>
      <c r="Z7" s="1208" t="s">
        <v>1746</v>
      </c>
      <c r="AA7" s="731" t="s">
        <v>1747</v>
      </c>
      <c r="AB7" s="873" t="s">
        <v>1748</v>
      </c>
      <c r="AC7" s="731">
        <v>5520</v>
      </c>
      <c r="AD7" s="1182" t="s">
        <v>1749</v>
      </c>
      <c r="AE7" s="881" t="s">
        <v>1750</v>
      </c>
    </row>
    <row r="8" spans="1:33" s="731" customFormat="1" ht="138.75" customHeight="1" x14ac:dyDescent="0.25">
      <c r="B8" s="905">
        <v>7</v>
      </c>
      <c r="C8" s="1111" t="s">
        <v>1751</v>
      </c>
      <c r="D8" s="1099" t="s">
        <v>1752</v>
      </c>
      <c r="E8" s="878" t="s">
        <v>1753</v>
      </c>
      <c r="F8" s="898" t="s">
        <v>203</v>
      </c>
      <c r="G8" s="871" t="s">
        <v>33</v>
      </c>
      <c r="H8" s="864" t="s">
        <v>1754</v>
      </c>
      <c r="I8" s="895" t="s">
        <v>1755</v>
      </c>
      <c r="J8" s="874">
        <v>1047392371</v>
      </c>
      <c r="K8" s="874">
        <v>0</v>
      </c>
      <c r="N8" s="1098" t="s">
        <v>1756</v>
      </c>
      <c r="O8" s="863" t="s">
        <v>1757</v>
      </c>
      <c r="P8" s="731">
        <v>3178945878</v>
      </c>
      <c r="Q8" s="1152">
        <v>46640000</v>
      </c>
      <c r="R8" s="1152" t="s">
        <v>1758</v>
      </c>
      <c r="S8" s="866">
        <v>44183</v>
      </c>
      <c r="T8" s="866">
        <v>44189</v>
      </c>
      <c r="U8" s="866">
        <v>43859</v>
      </c>
      <c r="V8" s="877">
        <v>43864</v>
      </c>
      <c r="W8" s="866">
        <v>44183</v>
      </c>
      <c r="X8" s="875" t="s">
        <v>1759</v>
      </c>
      <c r="Y8" s="731">
        <v>1720</v>
      </c>
      <c r="Z8" s="866">
        <v>43844</v>
      </c>
      <c r="AA8" s="731" t="s">
        <v>1709</v>
      </c>
      <c r="AB8" s="873" t="s">
        <v>1710</v>
      </c>
      <c r="AC8" s="792">
        <v>6420</v>
      </c>
      <c r="AD8" s="1182" t="s">
        <v>1760</v>
      </c>
      <c r="AE8" s="881" t="s">
        <v>1761</v>
      </c>
    </row>
    <row r="9" spans="1:33" s="731" customFormat="1" ht="138.75" customHeight="1" x14ac:dyDescent="0.25">
      <c r="B9" s="905">
        <v>8</v>
      </c>
      <c r="C9" s="1111" t="s">
        <v>1762</v>
      </c>
      <c r="D9" s="1099" t="s">
        <v>1763</v>
      </c>
      <c r="E9" s="878" t="s">
        <v>1764</v>
      </c>
      <c r="F9" s="898" t="s">
        <v>203</v>
      </c>
      <c r="G9" s="871" t="s">
        <v>33</v>
      </c>
      <c r="H9" s="864" t="s">
        <v>1765</v>
      </c>
      <c r="I9" s="896" t="s">
        <v>1766</v>
      </c>
      <c r="J9" s="874">
        <v>40395764</v>
      </c>
      <c r="K9" s="874">
        <v>9</v>
      </c>
      <c r="N9" s="1099" t="s">
        <v>1767</v>
      </c>
      <c r="O9" s="863" t="s">
        <v>1768</v>
      </c>
      <c r="P9" s="731">
        <v>3174426752</v>
      </c>
      <c r="Q9" s="1152">
        <v>80000000</v>
      </c>
      <c r="R9" s="1152"/>
      <c r="S9" s="866">
        <v>44183</v>
      </c>
      <c r="U9" s="863" t="s">
        <v>1769</v>
      </c>
      <c r="V9" s="877"/>
      <c r="W9" s="866">
        <v>44183</v>
      </c>
      <c r="X9" s="880"/>
      <c r="Y9" s="731">
        <v>2520</v>
      </c>
      <c r="Z9" s="866">
        <v>43858</v>
      </c>
      <c r="AA9" s="731" t="s">
        <v>1747</v>
      </c>
      <c r="AB9" s="873" t="s">
        <v>1748</v>
      </c>
      <c r="AC9" s="792">
        <v>8920</v>
      </c>
      <c r="AD9" s="877">
        <v>43872</v>
      </c>
      <c r="AE9" s="881" t="s">
        <v>1750</v>
      </c>
    </row>
    <row r="10" spans="1:33" s="731" customFormat="1" ht="138.75" customHeight="1" x14ac:dyDescent="0.25">
      <c r="B10" s="905">
        <v>9</v>
      </c>
      <c r="C10" s="1111" t="s">
        <v>1770</v>
      </c>
      <c r="D10" s="1099" t="s">
        <v>1771</v>
      </c>
      <c r="E10" s="878" t="s">
        <v>1772</v>
      </c>
      <c r="F10" s="898" t="s">
        <v>203</v>
      </c>
      <c r="G10" s="871" t="s">
        <v>33</v>
      </c>
      <c r="H10" s="883" t="s">
        <v>1773</v>
      </c>
      <c r="I10" s="895" t="s">
        <v>1774</v>
      </c>
      <c r="J10" s="882">
        <v>79777626</v>
      </c>
      <c r="K10" s="874">
        <v>2</v>
      </c>
      <c r="N10" s="1098" t="s">
        <v>1775</v>
      </c>
      <c r="O10" s="863" t="s">
        <v>1776</v>
      </c>
      <c r="P10" s="731">
        <v>3214518508</v>
      </c>
      <c r="Q10" s="1152">
        <v>70000000</v>
      </c>
      <c r="R10" s="1152" t="s">
        <v>1777</v>
      </c>
      <c r="S10" s="866">
        <v>44183</v>
      </c>
      <c r="T10" s="866">
        <v>44196</v>
      </c>
      <c r="U10" s="866">
        <v>43871</v>
      </c>
      <c r="V10" s="877">
        <v>43872</v>
      </c>
      <c r="W10" s="866">
        <v>44196</v>
      </c>
      <c r="X10" s="876" t="s">
        <v>1778</v>
      </c>
      <c r="Y10" s="731">
        <v>2920</v>
      </c>
      <c r="Z10" s="866">
        <v>43868</v>
      </c>
      <c r="AA10" s="731" t="s">
        <v>1747</v>
      </c>
      <c r="AB10" s="873" t="s">
        <v>1748</v>
      </c>
      <c r="AC10" s="792">
        <v>7520</v>
      </c>
      <c r="AD10" s="1182" t="s">
        <v>1779</v>
      </c>
      <c r="AE10" s="881" t="s">
        <v>1750</v>
      </c>
    </row>
    <row r="11" spans="1:33" s="731" customFormat="1" ht="108" customHeight="1" x14ac:dyDescent="0.25">
      <c r="B11" s="905">
        <v>10</v>
      </c>
      <c r="C11" s="1111" t="s">
        <v>1780</v>
      </c>
      <c r="D11" s="1099" t="s">
        <v>1781</v>
      </c>
      <c r="E11" s="878" t="s">
        <v>1782</v>
      </c>
      <c r="F11" s="898" t="s">
        <v>203</v>
      </c>
      <c r="G11" s="871" t="s">
        <v>33</v>
      </c>
      <c r="H11" s="883" t="s">
        <v>1783</v>
      </c>
      <c r="I11" s="895" t="s">
        <v>1784</v>
      </c>
      <c r="J11" s="882">
        <v>1012337967</v>
      </c>
      <c r="K11" s="874">
        <v>9</v>
      </c>
      <c r="N11" s="1099" t="s">
        <v>1785</v>
      </c>
      <c r="O11" s="863" t="s">
        <v>1786</v>
      </c>
      <c r="P11" s="731">
        <v>3138966622</v>
      </c>
      <c r="Q11" s="1152">
        <v>24300000</v>
      </c>
      <c r="R11" s="1152" t="s">
        <v>1787</v>
      </c>
      <c r="S11" s="866">
        <v>44146</v>
      </c>
      <c r="T11" s="866">
        <v>44183</v>
      </c>
      <c r="U11" s="866">
        <v>43871</v>
      </c>
      <c r="V11" s="877">
        <v>43872</v>
      </c>
      <c r="W11" s="866">
        <v>44146</v>
      </c>
      <c r="X11" s="876" t="s">
        <v>1788</v>
      </c>
      <c r="Y11" s="731">
        <v>2820</v>
      </c>
      <c r="Z11" s="866">
        <v>43864</v>
      </c>
      <c r="AA11" s="731" t="s">
        <v>1709</v>
      </c>
      <c r="AB11" s="873" t="s">
        <v>1710</v>
      </c>
      <c r="AC11" s="792">
        <v>9020</v>
      </c>
      <c r="AD11" s="877">
        <v>43872</v>
      </c>
      <c r="AE11" s="881" t="s">
        <v>1728</v>
      </c>
    </row>
    <row r="12" spans="1:33" s="731" customFormat="1" ht="95.25" customHeight="1" x14ac:dyDescent="0.25">
      <c r="B12" s="905">
        <v>11</v>
      </c>
      <c r="C12" s="906"/>
      <c r="D12" s="1232" t="s">
        <v>2481</v>
      </c>
      <c r="E12" s="879" t="s">
        <v>1789</v>
      </c>
      <c r="F12" s="898" t="s">
        <v>100</v>
      </c>
      <c r="G12" s="871" t="s">
        <v>545</v>
      </c>
      <c r="H12" s="883" t="s">
        <v>1790</v>
      </c>
      <c r="I12" s="895" t="s">
        <v>1791</v>
      </c>
      <c r="J12" s="882">
        <v>860028580</v>
      </c>
      <c r="K12" s="874">
        <v>2</v>
      </c>
      <c r="O12" s="863" t="s">
        <v>1792</v>
      </c>
      <c r="P12" s="731">
        <v>6439000</v>
      </c>
      <c r="Q12" s="1152">
        <v>10335934</v>
      </c>
      <c r="R12" s="1152"/>
      <c r="S12" s="866">
        <v>44183</v>
      </c>
      <c r="U12" s="866">
        <v>43872</v>
      </c>
      <c r="V12" s="866">
        <v>43875</v>
      </c>
      <c r="W12" s="866">
        <v>44183</v>
      </c>
      <c r="X12" s="876" t="s">
        <v>1793</v>
      </c>
      <c r="Y12" s="731">
        <v>3120</v>
      </c>
      <c r="Z12" s="866">
        <v>43872</v>
      </c>
      <c r="AA12" s="731" t="s">
        <v>1794</v>
      </c>
      <c r="AB12" s="873" t="s">
        <v>1795</v>
      </c>
      <c r="AC12" s="792">
        <v>9920</v>
      </c>
      <c r="AD12" s="877">
        <v>43873</v>
      </c>
      <c r="AE12" s="881" t="s">
        <v>1701</v>
      </c>
    </row>
    <row r="13" spans="1:33" s="731" customFormat="1" ht="91.5" customHeight="1" x14ac:dyDescent="0.25">
      <c r="B13" s="1109">
        <v>12</v>
      </c>
      <c r="C13" s="1112" t="s">
        <v>1796</v>
      </c>
      <c r="D13" s="1110" t="s">
        <v>1797</v>
      </c>
      <c r="E13" s="879" t="s">
        <v>1798</v>
      </c>
      <c r="F13" s="898" t="s">
        <v>203</v>
      </c>
      <c r="G13" s="871" t="s">
        <v>69</v>
      </c>
      <c r="H13" s="883" t="s">
        <v>1799</v>
      </c>
      <c r="I13" s="895" t="s">
        <v>1800</v>
      </c>
      <c r="J13" s="882">
        <v>900861579</v>
      </c>
      <c r="K13" s="874">
        <v>0</v>
      </c>
      <c r="N13" s="1099" t="s">
        <v>1801</v>
      </c>
      <c r="O13" s="863" t="s">
        <v>1802</v>
      </c>
      <c r="P13" s="731">
        <v>2575542</v>
      </c>
      <c r="Q13" s="1152">
        <v>10000000</v>
      </c>
      <c r="R13" s="1152"/>
      <c r="S13" s="866">
        <v>44183</v>
      </c>
      <c r="U13" s="866">
        <v>43878</v>
      </c>
      <c r="V13" s="866">
        <v>43885</v>
      </c>
      <c r="W13" s="866">
        <v>44183</v>
      </c>
      <c r="X13" s="876" t="s">
        <v>1803</v>
      </c>
      <c r="Y13" s="731">
        <v>2320</v>
      </c>
      <c r="Z13" s="866">
        <v>43858</v>
      </c>
      <c r="AA13" s="863" t="s">
        <v>1804</v>
      </c>
      <c r="AB13" s="873" t="s">
        <v>1805</v>
      </c>
      <c r="AC13" s="792">
        <v>10820</v>
      </c>
      <c r="AD13" s="877">
        <v>43880</v>
      </c>
      <c r="AE13" s="881" t="s">
        <v>1701</v>
      </c>
    </row>
    <row r="14" spans="1:33" s="869" customFormat="1" ht="108" customHeight="1" x14ac:dyDescent="0.25">
      <c r="B14" s="906">
        <v>13</v>
      </c>
      <c r="C14" s="1111" t="s">
        <v>1806</v>
      </c>
      <c r="D14" s="1101" t="s">
        <v>1807</v>
      </c>
      <c r="E14" s="884" t="s">
        <v>1808</v>
      </c>
      <c r="F14" s="899" t="s">
        <v>203</v>
      </c>
      <c r="G14" s="885" t="s">
        <v>33</v>
      </c>
      <c r="H14" s="883" t="s">
        <v>1809</v>
      </c>
      <c r="I14" s="896" t="s">
        <v>1810</v>
      </c>
      <c r="J14" s="886">
        <v>52702502</v>
      </c>
      <c r="K14" s="887">
        <v>8</v>
      </c>
      <c r="N14" s="1101" t="s">
        <v>1811</v>
      </c>
      <c r="O14" s="888" t="s">
        <v>1812</v>
      </c>
      <c r="P14" s="869">
        <v>3002673864</v>
      </c>
      <c r="Q14" s="1153">
        <v>70000000</v>
      </c>
      <c r="R14" s="1209" t="s">
        <v>1813</v>
      </c>
      <c r="S14" s="889">
        <v>44183</v>
      </c>
      <c r="U14" s="889">
        <v>43885</v>
      </c>
      <c r="V14" s="889">
        <v>43885</v>
      </c>
      <c r="W14" s="889">
        <v>44183</v>
      </c>
      <c r="X14" s="890" t="s">
        <v>1814</v>
      </c>
      <c r="Y14" s="869">
        <v>3320</v>
      </c>
      <c r="Z14" s="1210" t="s">
        <v>1815</v>
      </c>
      <c r="AA14" s="869" t="s">
        <v>1747</v>
      </c>
      <c r="AB14" s="891" t="s">
        <v>1748</v>
      </c>
      <c r="AC14" s="892">
        <v>11520</v>
      </c>
      <c r="AD14" s="1211" t="s">
        <v>1816</v>
      </c>
      <c r="AE14" s="902" t="s">
        <v>1750</v>
      </c>
    </row>
    <row r="15" spans="1:33" s="731" customFormat="1" ht="106.5" customHeight="1" x14ac:dyDescent="0.25">
      <c r="B15" s="1109">
        <v>14</v>
      </c>
      <c r="C15" s="1112" t="s">
        <v>1817</v>
      </c>
      <c r="D15" s="1110" t="s">
        <v>1818</v>
      </c>
      <c r="E15" s="879" t="s">
        <v>1819</v>
      </c>
      <c r="F15" s="898" t="s">
        <v>203</v>
      </c>
      <c r="G15" s="871" t="s">
        <v>33</v>
      </c>
      <c r="H15" s="883" t="s">
        <v>1820</v>
      </c>
      <c r="I15" s="895" t="s">
        <v>1821</v>
      </c>
      <c r="J15" s="882">
        <v>53016581</v>
      </c>
      <c r="K15" s="874">
        <v>0</v>
      </c>
      <c r="N15" s="1098" t="s">
        <v>1822</v>
      </c>
      <c r="O15" s="863" t="s">
        <v>1823</v>
      </c>
      <c r="P15" s="731">
        <v>3186374508</v>
      </c>
      <c r="Q15" s="1152">
        <v>62000000</v>
      </c>
      <c r="R15" s="1171" t="s">
        <v>1824</v>
      </c>
      <c r="S15" s="866">
        <v>44183</v>
      </c>
      <c r="U15" s="889">
        <v>43893</v>
      </c>
      <c r="V15" s="889">
        <v>43894</v>
      </c>
      <c r="W15" s="866">
        <v>44183</v>
      </c>
      <c r="X15" s="890" t="s">
        <v>1825</v>
      </c>
      <c r="Y15" s="731">
        <v>3620</v>
      </c>
      <c r="Z15" s="866">
        <v>43889</v>
      </c>
      <c r="AA15" s="731" t="s">
        <v>1826</v>
      </c>
      <c r="AB15" s="873" t="s">
        <v>1710</v>
      </c>
      <c r="AC15" s="892">
        <v>15420</v>
      </c>
      <c r="AD15" s="893">
        <v>43893</v>
      </c>
      <c r="AE15" s="881" t="s">
        <v>1827</v>
      </c>
    </row>
    <row r="16" spans="1:33" s="731" customFormat="1" ht="113.25" customHeight="1" x14ac:dyDescent="0.25">
      <c r="B16" s="905">
        <v>15</v>
      </c>
      <c r="C16" s="1111" t="s">
        <v>1828</v>
      </c>
      <c r="D16" s="1099" t="s">
        <v>1829</v>
      </c>
      <c r="E16" s="879" t="s">
        <v>1830</v>
      </c>
      <c r="F16" s="898" t="s">
        <v>203</v>
      </c>
      <c r="G16" s="871" t="s">
        <v>33</v>
      </c>
      <c r="H16" s="883" t="s">
        <v>1820</v>
      </c>
      <c r="I16" s="895" t="s">
        <v>1831</v>
      </c>
      <c r="J16" s="882">
        <v>52203085</v>
      </c>
      <c r="K16" s="874">
        <v>7</v>
      </c>
      <c r="N16" s="1098" t="s">
        <v>1832</v>
      </c>
      <c r="O16" s="863" t="s">
        <v>1833</v>
      </c>
      <c r="P16" s="731">
        <v>3103217516</v>
      </c>
      <c r="Q16" s="1152">
        <v>62000000</v>
      </c>
      <c r="R16" s="1171" t="s">
        <v>1834</v>
      </c>
      <c r="S16" s="866">
        <v>44183</v>
      </c>
      <c r="U16" s="866">
        <v>43893</v>
      </c>
      <c r="V16" s="889">
        <v>43894</v>
      </c>
      <c r="W16" s="866">
        <v>44183</v>
      </c>
      <c r="X16" s="890" t="s">
        <v>1835</v>
      </c>
      <c r="Y16" s="731">
        <v>3720</v>
      </c>
      <c r="Z16" s="866">
        <v>43889</v>
      </c>
      <c r="AA16" s="731" t="s">
        <v>1826</v>
      </c>
      <c r="AB16" s="873" t="s">
        <v>1710</v>
      </c>
      <c r="AC16" s="892">
        <v>15220</v>
      </c>
      <c r="AD16" s="893">
        <v>43893</v>
      </c>
      <c r="AE16" s="881" t="s">
        <v>1827</v>
      </c>
    </row>
    <row r="17" spans="1:33" s="731" customFormat="1" ht="60" customHeight="1" x14ac:dyDescent="0.25">
      <c r="B17" s="905">
        <v>16</v>
      </c>
      <c r="C17" s="906"/>
      <c r="D17" s="905"/>
      <c r="E17" s="879"/>
      <c r="F17" s="898" t="s">
        <v>1836</v>
      </c>
      <c r="G17" s="898" t="s">
        <v>1836</v>
      </c>
      <c r="H17" s="898" t="s">
        <v>1836</v>
      </c>
      <c r="I17" s="898" t="s">
        <v>1836</v>
      </c>
      <c r="J17" s="898" t="s">
        <v>1836</v>
      </c>
      <c r="K17" s="898" t="s">
        <v>1836</v>
      </c>
      <c r="L17" s="898" t="s">
        <v>1836</v>
      </c>
      <c r="M17" s="898" t="s">
        <v>1836</v>
      </c>
      <c r="N17" s="898"/>
      <c r="O17" s="898" t="s">
        <v>1836</v>
      </c>
      <c r="P17" s="898" t="s">
        <v>1836</v>
      </c>
      <c r="Q17" s="1154" t="s">
        <v>1836</v>
      </c>
      <c r="R17" s="1154" t="s">
        <v>1836</v>
      </c>
      <c r="S17" s="898" t="s">
        <v>1836</v>
      </c>
      <c r="T17" s="898" t="s">
        <v>1836</v>
      </c>
      <c r="U17" s="898" t="s">
        <v>1836</v>
      </c>
      <c r="V17" s="898" t="s">
        <v>1836</v>
      </c>
      <c r="W17" s="898" t="s">
        <v>1836</v>
      </c>
      <c r="X17" s="898" t="s">
        <v>1836</v>
      </c>
      <c r="Y17" s="898" t="s">
        <v>1836</v>
      </c>
      <c r="Z17" s="898" t="s">
        <v>1836</v>
      </c>
      <c r="AA17" s="898" t="s">
        <v>1836</v>
      </c>
      <c r="AB17" s="898" t="s">
        <v>1836</v>
      </c>
      <c r="AC17" s="898" t="s">
        <v>1836</v>
      </c>
      <c r="AD17" s="898" t="s">
        <v>1836</v>
      </c>
      <c r="AE17" s="898" t="s">
        <v>1836</v>
      </c>
    </row>
    <row r="18" spans="1:33" s="731" customFormat="1" ht="123.75" customHeight="1" x14ac:dyDescent="0.25">
      <c r="B18" s="1109">
        <v>17</v>
      </c>
      <c r="C18" s="1112" t="s">
        <v>1837</v>
      </c>
      <c r="D18" s="1110" t="s">
        <v>1838</v>
      </c>
      <c r="E18" s="879" t="s">
        <v>1839</v>
      </c>
      <c r="F18" s="898" t="s">
        <v>203</v>
      </c>
      <c r="G18" s="871" t="s">
        <v>33</v>
      </c>
      <c r="H18" s="883" t="s">
        <v>1765</v>
      </c>
      <c r="I18" s="895" t="s">
        <v>1766</v>
      </c>
      <c r="J18" s="882">
        <v>40395764</v>
      </c>
      <c r="K18" s="874">
        <v>9</v>
      </c>
      <c r="N18" s="1099" t="s">
        <v>1767</v>
      </c>
      <c r="O18" s="863" t="s">
        <v>1768</v>
      </c>
      <c r="P18" s="731">
        <v>3174426752</v>
      </c>
      <c r="Q18" s="1152">
        <v>66500000</v>
      </c>
      <c r="R18" s="1152"/>
      <c r="S18" s="866">
        <v>44183</v>
      </c>
      <c r="U18" s="866">
        <v>43893</v>
      </c>
      <c r="V18" s="866">
        <v>43894</v>
      </c>
      <c r="W18" s="866">
        <v>44183</v>
      </c>
      <c r="X18" s="876" t="s">
        <v>1840</v>
      </c>
      <c r="Y18" s="731">
        <v>2520</v>
      </c>
      <c r="Z18" s="866">
        <v>43879</v>
      </c>
      <c r="AA18" s="731" t="s">
        <v>1841</v>
      </c>
      <c r="AB18" s="873" t="s">
        <v>1748</v>
      </c>
      <c r="AC18" s="892">
        <v>15520</v>
      </c>
      <c r="AD18" s="893">
        <v>43894</v>
      </c>
      <c r="AE18" s="881" t="s">
        <v>1750</v>
      </c>
    </row>
    <row r="19" spans="1:33" s="731" customFormat="1" ht="110.25" customHeight="1" x14ac:dyDescent="0.25">
      <c r="B19" s="905">
        <v>18</v>
      </c>
      <c r="C19" s="1111" t="s">
        <v>1842</v>
      </c>
      <c r="D19" s="1099" t="s">
        <v>1843</v>
      </c>
      <c r="E19" s="879" t="s">
        <v>1844</v>
      </c>
      <c r="F19" s="898" t="s">
        <v>203</v>
      </c>
      <c r="G19" s="871" t="s">
        <v>33</v>
      </c>
      <c r="H19" s="883" t="s">
        <v>1845</v>
      </c>
      <c r="I19" s="895" t="s">
        <v>1846</v>
      </c>
      <c r="J19" s="882">
        <v>28980565</v>
      </c>
      <c r="K19" s="874">
        <v>5</v>
      </c>
      <c r="N19" s="1099" t="s">
        <v>1847</v>
      </c>
      <c r="O19" s="863" t="s">
        <v>1848</v>
      </c>
      <c r="P19" s="863" t="s">
        <v>1849</v>
      </c>
      <c r="Q19" s="1152">
        <v>19000000</v>
      </c>
      <c r="R19" s="1171" t="s">
        <v>1850</v>
      </c>
      <c r="S19" s="866">
        <v>44183</v>
      </c>
      <c r="U19" s="866">
        <v>43894</v>
      </c>
      <c r="V19" s="866">
        <v>43896</v>
      </c>
      <c r="W19" s="866">
        <v>44183</v>
      </c>
      <c r="X19" s="876" t="s">
        <v>22</v>
      </c>
      <c r="Y19" s="731">
        <v>3420</v>
      </c>
      <c r="Z19" s="866">
        <v>43889</v>
      </c>
      <c r="AA19" s="731" t="s">
        <v>1826</v>
      </c>
      <c r="AB19" s="873" t="s">
        <v>1710</v>
      </c>
      <c r="AC19" s="792">
        <v>15620</v>
      </c>
      <c r="AD19" s="877">
        <v>43895</v>
      </c>
      <c r="AE19" s="881" t="s">
        <v>1851</v>
      </c>
    </row>
    <row r="20" spans="1:33" s="731" customFormat="1" ht="114" customHeight="1" x14ac:dyDescent="0.25">
      <c r="B20" s="1109">
        <v>19</v>
      </c>
      <c r="C20" s="1112" t="s">
        <v>1852</v>
      </c>
      <c r="D20" s="1110" t="s">
        <v>1853</v>
      </c>
      <c r="E20" s="879" t="s">
        <v>1854</v>
      </c>
      <c r="F20" s="898" t="s">
        <v>203</v>
      </c>
      <c r="G20" s="871" t="s">
        <v>33</v>
      </c>
      <c r="H20" s="883" t="s">
        <v>1855</v>
      </c>
      <c r="I20" s="895" t="s">
        <v>1856</v>
      </c>
      <c r="J20" s="882">
        <v>9162720</v>
      </c>
      <c r="K20" s="874">
        <v>2</v>
      </c>
      <c r="N20" s="1101" t="s">
        <v>1857</v>
      </c>
      <c r="O20" s="863" t="s">
        <v>1858</v>
      </c>
      <c r="P20" s="863">
        <v>3215401216</v>
      </c>
      <c r="Q20" s="1152">
        <v>27000000</v>
      </c>
      <c r="R20" s="1171" t="s">
        <v>1859</v>
      </c>
      <c r="S20" s="866">
        <v>44183</v>
      </c>
      <c r="U20" s="866">
        <v>43896</v>
      </c>
      <c r="V20" s="877">
        <v>43901</v>
      </c>
      <c r="W20" s="866">
        <v>44183</v>
      </c>
      <c r="X20" s="873" t="s">
        <v>1860</v>
      </c>
      <c r="Y20" s="731">
        <v>3920</v>
      </c>
      <c r="Z20" s="866">
        <v>43896</v>
      </c>
      <c r="AA20" s="863" t="s">
        <v>1861</v>
      </c>
      <c r="AB20" s="873" t="s">
        <v>1862</v>
      </c>
      <c r="AC20" s="792">
        <v>16320</v>
      </c>
      <c r="AD20" s="877">
        <v>43899</v>
      </c>
      <c r="AE20" s="881" t="s">
        <v>1863</v>
      </c>
    </row>
    <row r="21" spans="1:33" ht="102.75" customHeight="1" x14ac:dyDescent="0.25">
      <c r="A21" s="731"/>
      <c r="B21" s="910" t="s">
        <v>1864</v>
      </c>
      <c r="C21" s="1120"/>
      <c r="D21" s="1232" t="s">
        <v>2480</v>
      </c>
      <c r="E21" s="879">
        <v>45895</v>
      </c>
      <c r="F21" s="898" t="s">
        <v>203</v>
      </c>
      <c r="G21" s="909" t="s">
        <v>545</v>
      </c>
      <c r="H21" s="883" t="s">
        <v>1865</v>
      </c>
      <c r="I21" s="898" t="s">
        <v>1866</v>
      </c>
      <c r="J21" s="911">
        <v>830007430</v>
      </c>
      <c r="K21" s="731">
        <v>7</v>
      </c>
      <c r="L21" s="731"/>
      <c r="N21" s="1034"/>
      <c r="O21" s="1115" t="s">
        <v>1867</v>
      </c>
      <c r="P21" s="731">
        <v>6498971</v>
      </c>
      <c r="Q21" s="1155">
        <v>63602272.579999998</v>
      </c>
      <c r="R21" s="1171" t="s">
        <v>1868</v>
      </c>
      <c r="S21" s="866">
        <v>44183</v>
      </c>
      <c r="T21" s="731"/>
      <c r="U21" s="866">
        <v>43899</v>
      </c>
      <c r="V21" s="877">
        <v>43906</v>
      </c>
      <c r="W21" s="866">
        <v>44183</v>
      </c>
      <c r="X21" s="873" t="s">
        <v>1869</v>
      </c>
      <c r="Y21" s="731">
        <v>4120</v>
      </c>
      <c r="Z21" s="866">
        <v>43896</v>
      </c>
      <c r="AA21" s="912" t="s">
        <v>1870</v>
      </c>
      <c r="AB21" s="873" t="s">
        <v>1871</v>
      </c>
      <c r="AC21" s="731">
        <v>16420</v>
      </c>
      <c r="AD21" s="866">
        <v>43899</v>
      </c>
      <c r="AE21" s="901" t="s">
        <v>1701</v>
      </c>
      <c r="AF21" s="793"/>
      <c r="AG21" s="793"/>
    </row>
    <row r="22" spans="1:33" ht="105.6" customHeight="1" x14ac:dyDescent="0.25">
      <c r="A22" s="869"/>
      <c r="B22" s="1118">
        <v>20</v>
      </c>
      <c r="C22" s="1112" t="s">
        <v>1872</v>
      </c>
      <c r="D22" s="1119" t="s">
        <v>1873</v>
      </c>
      <c r="E22" s="884" t="s">
        <v>1874</v>
      </c>
      <c r="F22" s="899" t="s">
        <v>203</v>
      </c>
      <c r="G22" s="914" t="s">
        <v>33</v>
      </c>
      <c r="H22" s="883" t="s">
        <v>1875</v>
      </c>
      <c r="I22" s="899" t="s">
        <v>1876</v>
      </c>
      <c r="J22" s="874">
        <v>79655511</v>
      </c>
      <c r="K22" s="869">
        <v>0</v>
      </c>
      <c r="L22" s="869"/>
      <c r="M22" s="869"/>
      <c r="N22" s="1116" t="s">
        <v>1877</v>
      </c>
      <c r="O22" s="888" t="s">
        <v>1878</v>
      </c>
      <c r="P22" s="869">
        <v>3023199275</v>
      </c>
      <c r="Q22" s="1156">
        <v>85000000</v>
      </c>
      <c r="R22" s="1209" t="s">
        <v>1879</v>
      </c>
      <c r="S22" s="889">
        <v>44183</v>
      </c>
      <c r="T22" s="869"/>
      <c r="U22" s="889">
        <v>43902</v>
      </c>
      <c r="V22" s="893">
        <v>43903</v>
      </c>
      <c r="W22" s="889">
        <v>44183</v>
      </c>
      <c r="X22" s="891" t="s">
        <v>1880</v>
      </c>
      <c r="Y22" s="869">
        <v>4020</v>
      </c>
      <c r="Z22" s="889">
        <v>43895</v>
      </c>
      <c r="AA22" s="888" t="s">
        <v>1881</v>
      </c>
      <c r="AB22" s="891" t="s">
        <v>1882</v>
      </c>
      <c r="AC22" s="869">
        <v>16620</v>
      </c>
      <c r="AD22" s="889">
        <v>43903</v>
      </c>
      <c r="AE22" s="915" t="s">
        <v>1863</v>
      </c>
      <c r="AF22" s="793"/>
      <c r="AG22" s="793"/>
    </row>
    <row r="23" spans="1:33" s="869" customFormat="1" ht="75.599999999999994" customHeight="1" x14ac:dyDescent="0.25">
      <c r="B23" s="913">
        <v>21</v>
      </c>
      <c r="C23" s="1111" t="s">
        <v>1883</v>
      </c>
      <c r="D23" s="1102" t="s">
        <v>1884</v>
      </c>
      <c r="E23" s="884" t="s">
        <v>1885</v>
      </c>
      <c r="F23" s="899" t="s">
        <v>203</v>
      </c>
      <c r="G23" s="914" t="s">
        <v>33</v>
      </c>
      <c r="H23" s="883" t="s">
        <v>1886</v>
      </c>
      <c r="I23" s="899" t="s">
        <v>1887</v>
      </c>
      <c r="J23" s="874">
        <v>1032484206</v>
      </c>
      <c r="K23" s="869">
        <v>4</v>
      </c>
      <c r="N23" s="1100" t="s">
        <v>1888</v>
      </c>
      <c r="O23" s="888" t="s">
        <v>1889</v>
      </c>
      <c r="P23" s="869">
        <v>3507711474</v>
      </c>
      <c r="Q23" s="1156">
        <v>25000000</v>
      </c>
      <c r="R23" s="1153"/>
      <c r="S23" s="919">
        <v>44196</v>
      </c>
      <c r="U23" s="889">
        <v>43909</v>
      </c>
      <c r="V23" s="893">
        <v>43915</v>
      </c>
      <c r="W23" s="889">
        <v>44196</v>
      </c>
      <c r="X23" s="891" t="s">
        <v>1890</v>
      </c>
      <c r="Y23" s="869">
        <v>4220</v>
      </c>
      <c r="Z23" s="889">
        <v>43900</v>
      </c>
      <c r="AA23" s="869" t="s">
        <v>1709</v>
      </c>
      <c r="AB23" s="891" t="s">
        <v>1710</v>
      </c>
      <c r="AC23" s="869">
        <v>20520</v>
      </c>
      <c r="AD23" s="889">
        <v>43910</v>
      </c>
      <c r="AE23" s="915" t="s">
        <v>1891</v>
      </c>
    </row>
    <row r="24" spans="1:33" s="731" customFormat="1" ht="105" x14ac:dyDescent="0.25">
      <c r="B24" s="1121">
        <v>22</v>
      </c>
      <c r="C24" s="1114" t="s">
        <v>1892</v>
      </c>
      <c r="D24" s="1122" t="s">
        <v>1893</v>
      </c>
      <c r="E24" s="879" t="s">
        <v>1894</v>
      </c>
      <c r="F24" s="898" t="s">
        <v>203</v>
      </c>
      <c r="G24" s="871" t="s">
        <v>69</v>
      </c>
      <c r="H24" s="883" t="s">
        <v>1895</v>
      </c>
      <c r="I24" s="898" t="s">
        <v>1896</v>
      </c>
      <c r="J24" s="874">
        <v>860032347</v>
      </c>
      <c r="K24" s="731">
        <v>8</v>
      </c>
      <c r="N24" s="1099" t="s">
        <v>1897</v>
      </c>
      <c r="O24" s="916" t="s">
        <v>1898</v>
      </c>
      <c r="P24" s="916" t="s">
        <v>1899</v>
      </c>
      <c r="Q24" s="1155">
        <v>1554239</v>
      </c>
      <c r="R24" s="1171" t="s">
        <v>1900</v>
      </c>
      <c r="S24" s="919">
        <v>44183</v>
      </c>
      <c r="U24" s="866">
        <v>43909</v>
      </c>
      <c r="V24" s="893">
        <v>43914</v>
      </c>
      <c r="W24" s="889">
        <v>44183</v>
      </c>
      <c r="X24" s="891" t="s">
        <v>1901</v>
      </c>
      <c r="Y24" s="731">
        <v>3820</v>
      </c>
      <c r="Z24" s="1208" t="s">
        <v>1902</v>
      </c>
      <c r="AA24" s="731" t="s">
        <v>1903</v>
      </c>
      <c r="AB24" s="873" t="s">
        <v>1904</v>
      </c>
      <c r="AC24" s="869">
        <v>20620</v>
      </c>
      <c r="AD24" s="889">
        <v>43910</v>
      </c>
      <c r="AE24" s="901" t="s">
        <v>1728</v>
      </c>
    </row>
    <row r="25" spans="1:33" s="731" customFormat="1" ht="108.6" customHeight="1" x14ac:dyDescent="0.25">
      <c r="B25" s="1121">
        <v>23</v>
      </c>
      <c r="C25" s="1114" t="s">
        <v>1905</v>
      </c>
      <c r="D25" s="1122" t="s">
        <v>1906</v>
      </c>
      <c r="E25" s="879" t="s">
        <v>1907</v>
      </c>
      <c r="F25" s="898" t="s">
        <v>203</v>
      </c>
      <c r="G25" s="871" t="s">
        <v>69</v>
      </c>
      <c r="H25" s="883" t="s">
        <v>1908</v>
      </c>
      <c r="I25" s="898" t="s">
        <v>1909</v>
      </c>
      <c r="J25" s="874">
        <v>830011088</v>
      </c>
      <c r="K25" s="731">
        <v>7</v>
      </c>
      <c r="N25" s="1099" t="s">
        <v>1910</v>
      </c>
      <c r="O25" s="917" t="s">
        <v>1911</v>
      </c>
      <c r="P25" s="916" t="s">
        <v>1912</v>
      </c>
      <c r="Q25" s="1155">
        <v>22811872</v>
      </c>
      <c r="R25" s="1152" t="s">
        <v>1836</v>
      </c>
      <c r="S25" s="919">
        <v>44183</v>
      </c>
      <c r="U25" s="866">
        <v>43910</v>
      </c>
      <c r="V25" s="893">
        <v>43915</v>
      </c>
      <c r="W25" s="889">
        <v>44183</v>
      </c>
      <c r="X25" s="891" t="s">
        <v>1913</v>
      </c>
      <c r="Y25" s="731">
        <v>3520</v>
      </c>
      <c r="Z25" s="866">
        <v>43889</v>
      </c>
      <c r="AA25" s="731" t="s">
        <v>1914</v>
      </c>
      <c r="AB25" s="873" t="s">
        <v>1915</v>
      </c>
      <c r="AC25" s="869">
        <v>20920</v>
      </c>
      <c r="AD25" s="889">
        <v>43914</v>
      </c>
      <c r="AE25" s="901" t="s">
        <v>1728</v>
      </c>
    </row>
    <row r="26" spans="1:33" s="731" customFormat="1" ht="109.15" customHeight="1" x14ac:dyDescent="0.25">
      <c r="B26" s="1121">
        <v>24</v>
      </c>
      <c r="C26" s="1114" t="s">
        <v>1916</v>
      </c>
      <c r="D26" s="1122" t="s">
        <v>1917</v>
      </c>
      <c r="E26" s="879" t="s">
        <v>1918</v>
      </c>
      <c r="F26" s="898" t="s">
        <v>203</v>
      </c>
      <c r="G26" s="871" t="s">
        <v>1919</v>
      </c>
      <c r="H26" s="883" t="s">
        <v>1920</v>
      </c>
      <c r="I26" s="898" t="s">
        <v>1921</v>
      </c>
      <c r="J26" s="920" t="s">
        <v>1922</v>
      </c>
      <c r="K26" s="731">
        <v>9</v>
      </c>
      <c r="O26" s="917" t="s">
        <v>1923</v>
      </c>
      <c r="P26" s="916" t="s">
        <v>1924</v>
      </c>
      <c r="Q26" s="1157">
        <v>155913800</v>
      </c>
      <c r="R26" s="1171" t="s">
        <v>1925</v>
      </c>
      <c r="S26" s="918">
        <v>44196</v>
      </c>
      <c r="U26" s="866">
        <v>43920</v>
      </c>
      <c r="V26" s="893">
        <v>43922</v>
      </c>
      <c r="W26" s="918">
        <v>44196</v>
      </c>
      <c r="X26" s="873" t="s">
        <v>1926</v>
      </c>
      <c r="Y26" s="731">
        <v>3220</v>
      </c>
      <c r="Z26" s="866">
        <v>43881</v>
      </c>
      <c r="AA26" s="863" t="s">
        <v>1927</v>
      </c>
      <c r="AB26" s="921" t="s">
        <v>1928</v>
      </c>
      <c r="AC26" s="731">
        <v>21020</v>
      </c>
      <c r="AD26" s="866">
        <v>43920</v>
      </c>
      <c r="AE26" s="881" t="s">
        <v>1891</v>
      </c>
    </row>
    <row r="27" spans="1:33" s="731" customFormat="1" ht="134.25" customHeight="1" x14ac:dyDescent="0.25">
      <c r="B27" s="1121">
        <v>25</v>
      </c>
      <c r="C27" s="1114" t="s">
        <v>1929</v>
      </c>
      <c r="D27" s="1122" t="s">
        <v>1930</v>
      </c>
      <c r="E27" s="879" t="s">
        <v>1931</v>
      </c>
      <c r="F27" s="898" t="s">
        <v>203</v>
      </c>
      <c r="G27" s="909" t="s">
        <v>33</v>
      </c>
      <c r="H27" s="883" t="s">
        <v>1932</v>
      </c>
      <c r="I27" s="922" t="s">
        <v>1933</v>
      </c>
      <c r="J27" s="920" t="s">
        <v>1934</v>
      </c>
      <c r="K27" s="731">
        <v>1</v>
      </c>
      <c r="N27" s="1098" t="s">
        <v>1935</v>
      </c>
      <c r="O27" s="917" t="s">
        <v>1936</v>
      </c>
      <c r="P27" s="916" t="s">
        <v>1937</v>
      </c>
      <c r="Q27" s="1157" t="s">
        <v>1938</v>
      </c>
      <c r="R27" s="1152"/>
      <c r="S27" s="918">
        <v>44196</v>
      </c>
      <c r="U27" s="866">
        <v>43923</v>
      </c>
      <c r="V27" s="819"/>
      <c r="W27" s="918">
        <v>44196</v>
      </c>
      <c r="X27" s="873" t="s">
        <v>1939</v>
      </c>
      <c r="Y27" s="731">
        <v>4420</v>
      </c>
      <c r="Z27" s="866">
        <v>43922</v>
      </c>
      <c r="AA27" s="863" t="s">
        <v>1861</v>
      </c>
      <c r="AB27" s="924" t="s">
        <v>1940</v>
      </c>
      <c r="AC27" s="792">
        <v>21920</v>
      </c>
      <c r="AD27" s="877">
        <v>43923</v>
      </c>
      <c r="AE27" s="901" t="s">
        <v>1863</v>
      </c>
    </row>
    <row r="28" spans="1:33" s="731" customFormat="1" ht="143.25" customHeight="1" x14ac:dyDescent="0.25">
      <c r="B28" s="1121">
        <v>26</v>
      </c>
      <c r="C28" s="1112" t="s">
        <v>1941</v>
      </c>
      <c r="D28" s="1122" t="s">
        <v>1942</v>
      </c>
      <c r="E28" s="879" t="s">
        <v>1943</v>
      </c>
      <c r="F28" s="898" t="s">
        <v>203</v>
      </c>
      <c r="G28" s="909" t="s">
        <v>33</v>
      </c>
      <c r="H28" s="883" t="s">
        <v>1944</v>
      </c>
      <c r="I28" s="922" t="s">
        <v>1945</v>
      </c>
      <c r="J28" s="920" t="s">
        <v>1946</v>
      </c>
      <c r="K28" s="731">
        <v>0</v>
      </c>
      <c r="N28" s="1099" t="s">
        <v>1947</v>
      </c>
      <c r="O28" s="917" t="s">
        <v>1948</v>
      </c>
      <c r="P28">
        <v>3214401367</v>
      </c>
      <c r="Q28" s="1157" t="s">
        <v>1949</v>
      </c>
      <c r="R28" s="1152"/>
      <c r="S28" s="918">
        <v>44196</v>
      </c>
      <c r="U28" s="877">
        <v>43924</v>
      </c>
      <c r="V28" s="595"/>
      <c r="W28" s="918">
        <v>44196</v>
      </c>
      <c r="X28" s="873" t="s">
        <v>1950</v>
      </c>
      <c r="Y28" s="731">
        <v>4620</v>
      </c>
      <c r="Z28" s="866">
        <v>43923</v>
      </c>
      <c r="AA28" s="731" t="s">
        <v>1861</v>
      </c>
      <c r="AB28" s="924" t="s">
        <v>1940</v>
      </c>
      <c r="AC28" s="792">
        <v>22020</v>
      </c>
      <c r="AD28" s="877">
        <v>43924</v>
      </c>
      <c r="AE28" s="901" t="s">
        <v>1863</v>
      </c>
    </row>
    <row r="29" spans="1:33" s="731" customFormat="1" ht="123.75" customHeight="1" x14ac:dyDescent="0.25">
      <c r="B29" s="908">
        <v>27</v>
      </c>
      <c r="C29" s="1111" t="s">
        <v>1951</v>
      </c>
      <c r="D29" s="1103" t="s">
        <v>1952</v>
      </c>
      <c r="E29" s="879" t="s">
        <v>1953</v>
      </c>
      <c r="F29" s="898" t="s">
        <v>203</v>
      </c>
      <c r="G29" s="909" t="s">
        <v>33</v>
      </c>
      <c r="H29" s="1035" t="s">
        <v>1954</v>
      </c>
      <c r="I29" s="922" t="s">
        <v>1955</v>
      </c>
      <c r="J29" s="920" t="s">
        <v>1956</v>
      </c>
      <c r="K29" s="731">
        <v>7</v>
      </c>
      <c r="N29" s="1099" t="s">
        <v>1957</v>
      </c>
      <c r="O29" s="917" t="s">
        <v>1958</v>
      </c>
      <c r="P29" s="916">
        <v>3012414130</v>
      </c>
      <c r="Q29" s="1157" t="s">
        <v>1959</v>
      </c>
      <c r="R29" s="1223" t="s">
        <v>1960</v>
      </c>
      <c r="S29" s="918">
        <v>44196</v>
      </c>
      <c r="U29" s="877">
        <v>43924</v>
      </c>
      <c r="V29" s="1222">
        <v>43935</v>
      </c>
      <c r="W29" s="918">
        <v>44196</v>
      </c>
      <c r="X29" s="873" t="s">
        <v>1961</v>
      </c>
      <c r="Y29" s="731">
        <v>4520</v>
      </c>
      <c r="Z29" s="866">
        <v>43923</v>
      </c>
      <c r="AA29" s="731" t="s">
        <v>1861</v>
      </c>
      <c r="AB29" s="1033" t="s">
        <v>1940</v>
      </c>
      <c r="AC29" s="792">
        <v>22120</v>
      </c>
      <c r="AD29" s="1182" t="s">
        <v>1962</v>
      </c>
      <c r="AE29" s="901" t="s">
        <v>1863</v>
      </c>
    </row>
    <row r="30" spans="1:33" s="793" customFormat="1" ht="121.9" customHeight="1" x14ac:dyDescent="0.25">
      <c r="A30" s="869"/>
      <c r="B30" s="1118">
        <v>28</v>
      </c>
      <c r="C30" s="1123"/>
      <c r="D30" s="1232" t="s">
        <v>2479</v>
      </c>
      <c r="E30" s="884" t="s">
        <v>1963</v>
      </c>
      <c r="F30" s="899" t="s">
        <v>203</v>
      </c>
      <c r="G30" s="914" t="s">
        <v>545</v>
      </c>
      <c r="H30" s="1035" t="s">
        <v>1964</v>
      </c>
      <c r="I30" s="1036" t="s">
        <v>1965</v>
      </c>
      <c r="J30" s="1037">
        <v>899999115</v>
      </c>
      <c r="K30" s="869">
        <v>8</v>
      </c>
      <c r="L30" s="869"/>
      <c r="M30" s="869"/>
      <c r="N30" s="1101" t="s">
        <v>1966</v>
      </c>
      <c r="O30" s="1038" t="s">
        <v>1967</v>
      </c>
      <c r="P30" s="1039" t="s">
        <v>1968</v>
      </c>
      <c r="Q30" s="1158">
        <v>3264004.35</v>
      </c>
      <c r="R30" s="1153"/>
      <c r="S30" s="919">
        <v>44196</v>
      </c>
      <c r="T30" s="869"/>
      <c r="U30" s="893">
        <v>43945</v>
      </c>
      <c r="V30" s="819"/>
      <c r="W30" s="919">
        <v>44196</v>
      </c>
      <c r="X30" s="1213" t="s">
        <v>22</v>
      </c>
      <c r="Y30" s="869">
        <v>5220</v>
      </c>
      <c r="Z30" s="889">
        <v>43945</v>
      </c>
      <c r="AA30" s="869" t="s">
        <v>1717</v>
      </c>
      <c r="AB30" s="1040" t="s">
        <v>1969</v>
      </c>
      <c r="AC30" s="1041">
        <v>24720</v>
      </c>
      <c r="AD30" s="1042">
        <v>43945</v>
      </c>
      <c r="AE30" s="915" t="s">
        <v>1863</v>
      </c>
    </row>
    <row r="31" spans="1:33" s="1045" customFormat="1" ht="121.9" customHeight="1" x14ac:dyDescent="0.25">
      <c r="B31" s="1046">
        <v>29</v>
      </c>
      <c r="C31" s="1130" t="s">
        <v>1970</v>
      </c>
      <c r="D31" s="1104" t="s">
        <v>1971</v>
      </c>
      <c r="E31" s="1047" t="s">
        <v>1972</v>
      </c>
      <c r="F31" s="1048" t="s">
        <v>100</v>
      </c>
      <c r="G31" s="1049" t="s">
        <v>69</v>
      </c>
      <c r="H31" s="1050" t="s">
        <v>1973</v>
      </c>
      <c r="I31" s="1051" t="s">
        <v>1974</v>
      </c>
      <c r="J31" s="1052">
        <v>830513863</v>
      </c>
      <c r="K31" s="1045">
        <v>2</v>
      </c>
      <c r="N31" s="1107" t="s">
        <v>1975</v>
      </c>
      <c r="O31" s="1053" t="s">
        <v>1976</v>
      </c>
      <c r="P31" s="1054" t="s">
        <v>1977</v>
      </c>
      <c r="Q31" s="1159">
        <v>6315582</v>
      </c>
      <c r="R31" s="1221" t="s">
        <v>1978</v>
      </c>
      <c r="S31" s="1055">
        <v>44183</v>
      </c>
      <c r="U31" s="1056">
        <v>43948</v>
      </c>
      <c r="V31" s="1056">
        <v>43951</v>
      </c>
      <c r="W31" s="1061">
        <v>44183</v>
      </c>
      <c r="X31" s="1044" t="s">
        <v>1979</v>
      </c>
      <c r="Y31" s="1062">
        <v>4820</v>
      </c>
      <c r="Z31" s="1057">
        <v>43938</v>
      </c>
      <c r="AA31" s="1045" t="s">
        <v>1980</v>
      </c>
      <c r="AB31" s="1058" t="s">
        <v>1981</v>
      </c>
      <c r="AC31" s="1059">
        <v>27220</v>
      </c>
      <c r="AD31" s="1056">
        <v>43949</v>
      </c>
      <c r="AE31" s="1060" t="s">
        <v>1728</v>
      </c>
    </row>
    <row r="32" spans="1:33" s="1045" customFormat="1" ht="121.9" customHeight="1" x14ac:dyDescent="0.25">
      <c r="B32" s="1046">
        <v>30</v>
      </c>
      <c r="C32" s="1111" t="s">
        <v>1982</v>
      </c>
      <c r="D32" s="1104" t="s">
        <v>1983</v>
      </c>
      <c r="E32" s="1069" t="s">
        <v>1984</v>
      </c>
      <c r="F32" s="1048" t="s">
        <v>189</v>
      </c>
      <c r="G32" s="1049" t="s">
        <v>69</v>
      </c>
      <c r="H32" s="1050" t="s">
        <v>1985</v>
      </c>
      <c r="I32" s="1051" t="s">
        <v>1986</v>
      </c>
      <c r="J32" s="1052">
        <v>860002400</v>
      </c>
      <c r="K32" s="1045">
        <v>2</v>
      </c>
      <c r="N32" s="1107" t="s">
        <v>1987</v>
      </c>
      <c r="O32" s="1053" t="s">
        <v>1988</v>
      </c>
      <c r="P32" s="1054">
        <v>3485757</v>
      </c>
      <c r="Q32" s="1159">
        <v>1654100</v>
      </c>
      <c r="R32" s="1163"/>
      <c r="S32" s="1055" t="s">
        <v>1989</v>
      </c>
      <c r="U32" s="1056">
        <v>43965</v>
      </c>
      <c r="V32" s="1056">
        <v>43986</v>
      </c>
      <c r="W32" s="1056">
        <v>43992</v>
      </c>
      <c r="X32" s="1063" t="s">
        <v>22</v>
      </c>
      <c r="Y32" s="1045">
        <v>5120</v>
      </c>
      <c r="Z32" s="1057">
        <v>43944</v>
      </c>
      <c r="AA32" s="1045" t="s">
        <v>1990</v>
      </c>
      <c r="AB32" s="1058" t="s">
        <v>1991</v>
      </c>
      <c r="AC32" s="1059">
        <v>33820</v>
      </c>
      <c r="AD32" s="1056">
        <v>43977</v>
      </c>
      <c r="AE32" s="1060" t="s">
        <v>1701</v>
      </c>
      <c r="AF32" s="1057">
        <v>44073</v>
      </c>
    </row>
    <row r="33" spans="1:33" s="1045" customFormat="1" ht="121.9" customHeight="1" x14ac:dyDescent="0.25">
      <c r="B33" s="1046">
        <v>31</v>
      </c>
      <c r="C33" s="1046"/>
      <c r="D33" s="1232" t="s">
        <v>2478</v>
      </c>
      <c r="E33" s="1047">
        <v>48449</v>
      </c>
      <c r="F33" s="1048" t="s">
        <v>68</v>
      </c>
      <c r="G33" s="871" t="s">
        <v>545</v>
      </c>
      <c r="H33" s="1050" t="s">
        <v>1992</v>
      </c>
      <c r="I33" s="1051" t="s">
        <v>1993</v>
      </c>
      <c r="J33" s="1052">
        <v>901243179</v>
      </c>
      <c r="K33" s="1045">
        <v>0</v>
      </c>
      <c r="N33" s="1107" t="s">
        <v>1994</v>
      </c>
      <c r="O33" s="1065"/>
      <c r="P33" s="1054">
        <v>8233261</v>
      </c>
      <c r="Q33" s="1159">
        <v>7020000</v>
      </c>
      <c r="R33" s="1163"/>
      <c r="S33" s="1055">
        <v>43973</v>
      </c>
      <c r="U33" s="1056">
        <v>43965</v>
      </c>
      <c r="V33" s="1056">
        <v>43972</v>
      </c>
      <c r="W33" s="1055">
        <v>43973</v>
      </c>
      <c r="X33" s="1044" t="s">
        <v>1995</v>
      </c>
      <c r="Y33" s="1045">
        <v>5820</v>
      </c>
      <c r="Z33" s="1056">
        <v>43965</v>
      </c>
      <c r="AA33" s="1059" t="s">
        <v>1996</v>
      </c>
      <c r="AB33" s="1066" t="s">
        <v>1997</v>
      </c>
      <c r="AC33" s="1059">
        <v>28220</v>
      </c>
      <c r="AD33" s="1056">
        <v>43965</v>
      </c>
      <c r="AE33" s="1060" t="s">
        <v>1728</v>
      </c>
      <c r="AF33" s="1057">
        <v>43965</v>
      </c>
    </row>
    <row r="34" spans="1:33" s="1045" customFormat="1" ht="121.9" customHeight="1" x14ac:dyDescent="0.25">
      <c r="A34" s="1045" t="s">
        <v>1998</v>
      </c>
      <c r="B34" s="1046">
        <v>32</v>
      </c>
      <c r="C34" s="1046"/>
      <c r="D34" s="1232" t="s">
        <v>2477</v>
      </c>
      <c r="E34" s="1047">
        <v>48450</v>
      </c>
      <c r="F34" s="1048" t="s">
        <v>68</v>
      </c>
      <c r="G34" s="871" t="s">
        <v>545</v>
      </c>
      <c r="H34" s="1050" t="s">
        <v>1999</v>
      </c>
      <c r="I34" s="1051" t="s">
        <v>2000</v>
      </c>
      <c r="J34" s="1052">
        <v>900300970</v>
      </c>
      <c r="K34" s="1045">
        <v>1</v>
      </c>
      <c r="N34" s="1107" t="s">
        <v>2001</v>
      </c>
      <c r="O34" s="1053" t="s">
        <v>2002</v>
      </c>
      <c r="P34" s="1054">
        <v>7652901</v>
      </c>
      <c r="Q34" s="1159">
        <v>800000</v>
      </c>
      <c r="R34" s="1163"/>
      <c r="S34" s="1055">
        <v>43973</v>
      </c>
      <c r="U34" s="1056">
        <v>43965</v>
      </c>
      <c r="V34" s="1056">
        <v>43965</v>
      </c>
      <c r="W34" s="1055">
        <v>43973</v>
      </c>
      <c r="X34" s="1044" t="s">
        <v>2003</v>
      </c>
      <c r="Y34" s="1045">
        <v>5820</v>
      </c>
      <c r="Z34" s="1056">
        <v>43965</v>
      </c>
      <c r="AA34" s="1059" t="s">
        <v>2004</v>
      </c>
      <c r="AB34" s="1066" t="s">
        <v>2005</v>
      </c>
      <c r="AC34" s="1059">
        <v>28320</v>
      </c>
      <c r="AD34" s="1056">
        <v>43965</v>
      </c>
      <c r="AE34" s="1060" t="s">
        <v>1701</v>
      </c>
      <c r="AF34" s="1057">
        <v>44073</v>
      </c>
    </row>
    <row r="35" spans="1:33" s="1045" customFormat="1" ht="121.9" customHeight="1" x14ac:dyDescent="0.25">
      <c r="B35" s="1046">
        <v>33</v>
      </c>
      <c r="C35" s="1046"/>
      <c r="D35" s="1232" t="s">
        <v>2476</v>
      </c>
      <c r="E35" s="1047">
        <v>48451</v>
      </c>
      <c r="F35" s="1048" t="s">
        <v>68</v>
      </c>
      <c r="G35" s="1049" t="s">
        <v>545</v>
      </c>
      <c r="H35" s="1050" t="s">
        <v>2006</v>
      </c>
      <c r="I35" s="1051" t="s">
        <v>2007</v>
      </c>
      <c r="J35" s="1052">
        <v>830001338</v>
      </c>
      <c r="K35" s="1045">
        <v>1</v>
      </c>
      <c r="N35" s="1107" t="s">
        <v>2008</v>
      </c>
      <c r="O35" s="1053" t="s">
        <v>2009</v>
      </c>
      <c r="P35" s="1054">
        <v>8985355</v>
      </c>
      <c r="Q35" s="1159">
        <v>622500</v>
      </c>
      <c r="R35" s="1163"/>
      <c r="S35" s="1055">
        <v>43973</v>
      </c>
      <c r="U35" s="1056">
        <v>43965</v>
      </c>
      <c r="V35" s="1056">
        <v>43965</v>
      </c>
      <c r="W35" s="1055">
        <v>43973</v>
      </c>
      <c r="X35" s="1044" t="s">
        <v>2010</v>
      </c>
      <c r="Y35" s="1045">
        <v>5820</v>
      </c>
      <c r="Z35" s="1056">
        <v>43965</v>
      </c>
      <c r="AA35" s="1059" t="s">
        <v>2004</v>
      </c>
      <c r="AB35" s="1066" t="s">
        <v>2005</v>
      </c>
      <c r="AC35" s="1059">
        <v>28420</v>
      </c>
      <c r="AD35" s="1056">
        <v>43965</v>
      </c>
      <c r="AE35" s="1060" t="s">
        <v>1701</v>
      </c>
      <c r="AF35" s="1057">
        <v>44073</v>
      </c>
    </row>
    <row r="36" spans="1:33" s="1045" customFormat="1" ht="121.9" customHeight="1" x14ac:dyDescent="0.25">
      <c r="B36" s="1046">
        <v>34</v>
      </c>
      <c r="C36" s="1046"/>
      <c r="D36" s="1232" t="s">
        <v>2475</v>
      </c>
      <c r="E36" s="1047">
        <v>48453</v>
      </c>
      <c r="F36" s="1067" t="s">
        <v>189</v>
      </c>
      <c r="G36" s="1049" t="s">
        <v>545</v>
      </c>
      <c r="H36" s="1068" t="s">
        <v>2011</v>
      </c>
      <c r="I36" s="1051" t="s">
        <v>1986</v>
      </c>
      <c r="J36" s="1052">
        <v>860002400</v>
      </c>
      <c r="K36" s="1045">
        <v>2</v>
      </c>
      <c r="N36" s="1107" t="s">
        <v>2012</v>
      </c>
      <c r="O36" s="1053" t="s">
        <v>1988</v>
      </c>
      <c r="P36" s="1054">
        <v>3485757</v>
      </c>
      <c r="Q36" s="1159">
        <v>3419214</v>
      </c>
      <c r="R36" s="1163"/>
      <c r="S36" s="1055">
        <v>43973</v>
      </c>
      <c r="U36" s="1056">
        <v>43965</v>
      </c>
      <c r="V36" s="1056">
        <v>43965</v>
      </c>
      <c r="W36" s="1055">
        <v>43973</v>
      </c>
      <c r="X36" s="1071" t="s">
        <v>22</v>
      </c>
      <c r="Y36" s="1045">
        <v>5120</v>
      </c>
      <c r="Z36" s="1057">
        <v>43944</v>
      </c>
      <c r="AA36" s="1045" t="s">
        <v>1990</v>
      </c>
      <c r="AB36" s="1058" t="s">
        <v>1991</v>
      </c>
      <c r="AC36" s="1059">
        <v>28120</v>
      </c>
      <c r="AD36" s="1056">
        <v>43965</v>
      </c>
      <c r="AE36" s="1060" t="s">
        <v>1701</v>
      </c>
      <c r="AF36" s="1057">
        <v>44073</v>
      </c>
    </row>
    <row r="37" spans="1:33" s="1045" customFormat="1" ht="121.9" customHeight="1" x14ac:dyDescent="0.25">
      <c r="B37" s="1124">
        <v>35</v>
      </c>
      <c r="C37" s="1123"/>
      <c r="D37" s="1232" t="s">
        <v>2474</v>
      </c>
      <c r="E37" s="1047">
        <v>48519</v>
      </c>
      <c r="F37" s="1048" t="s">
        <v>68</v>
      </c>
      <c r="G37" s="1049" t="s">
        <v>545</v>
      </c>
      <c r="H37" s="1050" t="s">
        <v>2013</v>
      </c>
      <c r="I37" s="1051" t="s">
        <v>2014</v>
      </c>
      <c r="J37" s="1052">
        <v>900350133</v>
      </c>
      <c r="K37" s="1045">
        <v>7</v>
      </c>
      <c r="N37" s="1107" t="s">
        <v>2015</v>
      </c>
      <c r="O37" s="1053" t="s">
        <v>2016</v>
      </c>
      <c r="P37" s="1054" t="s">
        <v>2017</v>
      </c>
      <c r="Q37" s="1159">
        <v>7017900</v>
      </c>
      <c r="R37" s="1163"/>
      <c r="S37" s="1055">
        <v>43973</v>
      </c>
      <c r="U37" s="1056">
        <v>43965</v>
      </c>
      <c r="V37" s="1056">
        <v>43972</v>
      </c>
      <c r="W37" s="1055">
        <v>43973</v>
      </c>
      <c r="X37" s="1044" t="s">
        <v>2018</v>
      </c>
      <c r="Y37" s="1045">
        <v>5820</v>
      </c>
      <c r="Z37" s="1057">
        <v>43965</v>
      </c>
      <c r="AA37" s="1059" t="s">
        <v>2019</v>
      </c>
      <c r="AB37" s="1066" t="s">
        <v>2020</v>
      </c>
      <c r="AC37" s="1059">
        <v>28520</v>
      </c>
      <c r="AD37" s="1056">
        <v>43966</v>
      </c>
      <c r="AE37" s="1060" t="s">
        <v>1728</v>
      </c>
      <c r="AF37" s="1057">
        <v>43965</v>
      </c>
    </row>
    <row r="38" spans="1:33" s="1045" customFormat="1" ht="121.9" customHeight="1" x14ac:dyDescent="0.25">
      <c r="B38" s="1046">
        <v>36</v>
      </c>
      <c r="C38" s="1111" t="s">
        <v>2021</v>
      </c>
      <c r="D38" s="1104" t="s">
        <v>2022</v>
      </c>
      <c r="E38" s="1072" t="s">
        <v>2023</v>
      </c>
      <c r="F38" s="1067" t="s">
        <v>68</v>
      </c>
      <c r="G38" s="1049" t="s">
        <v>69</v>
      </c>
      <c r="H38" s="1068" t="s">
        <v>2024</v>
      </c>
      <c r="I38" s="1051" t="s">
        <v>2025</v>
      </c>
      <c r="J38" s="1052">
        <v>901312112</v>
      </c>
      <c r="K38" s="1045">
        <v>4</v>
      </c>
      <c r="N38" s="1107" t="s">
        <v>2026</v>
      </c>
      <c r="O38" s="1053" t="s">
        <v>2027</v>
      </c>
      <c r="P38" s="1054" t="s">
        <v>2028</v>
      </c>
      <c r="Q38" s="1159">
        <v>1428000</v>
      </c>
      <c r="R38" s="1163"/>
      <c r="S38" s="1055" t="s">
        <v>2029</v>
      </c>
      <c r="U38" s="1056">
        <v>43971</v>
      </c>
      <c r="V38" s="1056">
        <v>43986</v>
      </c>
      <c r="W38" s="1056">
        <v>44033</v>
      </c>
      <c r="X38" s="1073" t="s">
        <v>2030</v>
      </c>
      <c r="Y38" s="1045">
        <v>5420</v>
      </c>
      <c r="Z38" s="1057">
        <v>43955</v>
      </c>
      <c r="AA38" s="1059" t="s">
        <v>2031</v>
      </c>
      <c r="AB38" s="1066" t="s">
        <v>2032</v>
      </c>
      <c r="AC38" s="1059">
        <v>33920</v>
      </c>
      <c r="AD38" s="1056">
        <v>43977</v>
      </c>
      <c r="AE38" s="1060" t="s">
        <v>2033</v>
      </c>
    </row>
    <row r="39" spans="1:33" s="1045" customFormat="1" ht="142.5" customHeight="1" x14ac:dyDescent="0.25">
      <c r="B39" s="1124">
        <v>37</v>
      </c>
      <c r="C39" s="1046"/>
      <c r="D39" s="1232" t="s">
        <v>2473</v>
      </c>
      <c r="E39" s="1072">
        <v>49625</v>
      </c>
      <c r="F39" s="1048" t="s">
        <v>68</v>
      </c>
      <c r="G39" s="1049" t="s">
        <v>545</v>
      </c>
      <c r="H39" s="1050" t="s">
        <v>2034</v>
      </c>
      <c r="I39" s="1051" t="s">
        <v>2035</v>
      </c>
      <c r="J39" s="1052">
        <v>901374618</v>
      </c>
      <c r="K39" s="1045">
        <v>4</v>
      </c>
      <c r="O39" s="1053" t="s">
        <v>2036</v>
      </c>
      <c r="P39" s="1054">
        <v>2872961</v>
      </c>
      <c r="Q39" s="1159" t="s">
        <v>2037</v>
      </c>
      <c r="R39" s="1163">
        <v>114316778</v>
      </c>
      <c r="S39" s="1055">
        <v>44196</v>
      </c>
      <c r="U39" s="1056">
        <v>43983</v>
      </c>
      <c r="V39" s="1064"/>
      <c r="W39" s="1056">
        <v>44196</v>
      </c>
      <c r="X39" s="1073" t="s">
        <v>2038</v>
      </c>
      <c r="Y39" s="1045">
        <v>6220</v>
      </c>
      <c r="Z39" s="1056">
        <v>43980</v>
      </c>
      <c r="AA39" s="1076" t="s">
        <v>2039</v>
      </c>
      <c r="AB39" s="1066" t="s">
        <v>2040</v>
      </c>
      <c r="AC39" s="1059">
        <v>39620</v>
      </c>
      <c r="AD39" s="1181" t="s">
        <v>2041</v>
      </c>
      <c r="AE39" s="1060" t="s">
        <v>1863</v>
      </c>
    </row>
    <row r="40" spans="1:33" s="1034" customFormat="1" ht="121.9" customHeight="1" x14ac:dyDescent="0.25">
      <c r="A40" s="1045"/>
      <c r="B40" s="1124">
        <v>38</v>
      </c>
      <c r="C40" s="1114" t="s">
        <v>2042</v>
      </c>
      <c r="D40" s="1125" t="s">
        <v>2043</v>
      </c>
      <c r="E40" s="1072" t="s">
        <v>2044</v>
      </c>
      <c r="F40" s="1048" t="s">
        <v>203</v>
      </c>
      <c r="G40" s="1049" t="s">
        <v>33</v>
      </c>
      <c r="H40" s="1050" t="s">
        <v>2045</v>
      </c>
      <c r="I40" s="1051" t="s">
        <v>2046</v>
      </c>
      <c r="J40" s="1052">
        <v>860066942</v>
      </c>
      <c r="K40" s="1045">
        <v>7</v>
      </c>
      <c r="L40" s="1045"/>
      <c r="M40" s="1077"/>
      <c r="N40" s="1105" t="s">
        <v>2047</v>
      </c>
      <c r="O40" s="1078" t="s">
        <v>661</v>
      </c>
      <c r="P40" s="1054">
        <v>4280666</v>
      </c>
      <c r="Q40" s="1160">
        <v>70733920</v>
      </c>
      <c r="R40" s="1163"/>
      <c r="S40" s="1055">
        <v>44183</v>
      </c>
      <c r="T40" s="1045"/>
      <c r="U40" s="1056">
        <v>44029</v>
      </c>
      <c r="V40" s="1056">
        <v>44041</v>
      </c>
      <c r="W40" s="1056">
        <v>44183</v>
      </c>
      <c r="X40" s="1082" t="s">
        <v>2048</v>
      </c>
      <c r="Y40" s="1045">
        <v>6520</v>
      </c>
      <c r="Z40" s="1056">
        <v>44015</v>
      </c>
      <c r="AA40" s="1079" t="s">
        <v>2049</v>
      </c>
      <c r="AB40" s="1080" t="s">
        <v>2050</v>
      </c>
      <c r="AC40" s="1059">
        <v>41320</v>
      </c>
      <c r="AD40" s="1056">
        <v>44033</v>
      </c>
      <c r="AE40" s="1060" t="s">
        <v>1728</v>
      </c>
      <c r="AF40" s="1081">
        <v>44039</v>
      </c>
    </row>
    <row r="41" spans="1:33" ht="84.75" x14ac:dyDescent="0.25">
      <c r="A41" s="1045"/>
      <c r="B41" s="1089">
        <v>39</v>
      </c>
      <c r="C41" s="1083"/>
      <c r="D41" s="1232" t="s">
        <v>2472</v>
      </c>
      <c r="E41" s="1072">
        <v>52669</v>
      </c>
      <c r="F41" s="1048" t="s">
        <v>68</v>
      </c>
      <c r="G41" s="1084" t="s">
        <v>2051</v>
      </c>
      <c r="H41" s="1050" t="s">
        <v>2052</v>
      </c>
      <c r="I41" s="1048" t="s">
        <v>2053</v>
      </c>
      <c r="J41" s="1085">
        <v>860051688</v>
      </c>
      <c r="K41" s="1045">
        <v>5</v>
      </c>
      <c r="L41" s="1045"/>
      <c r="M41" s="1045"/>
      <c r="N41" s="1045"/>
      <c r="O41" s="1084" t="s">
        <v>2054</v>
      </c>
      <c r="P41" s="1086" t="s">
        <v>2055</v>
      </c>
      <c r="Q41" s="1160">
        <v>1538232</v>
      </c>
      <c r="R41" s="1163"/>
      <c r="S41" s="1057">
        <v>44055</v>
      </c>
      <c r="T41" s="1045"/>
      <c r="U41" s="1057">
        <v>44039</v>
      </c>
      <c r="V41" s="1056">
        <v>44055</v>
      </c>
      <c r="W41" s="1057">
        <v>44055</v>
      </c>
      <c r="X41" s="1095" t="s">
        <v>22</v>
      </c>
      <c r="Y41" s="1045">
        <v>6820</v>
      </c>
      <c r="Z41" s="1057">
        <v>44039</v>
      </c>
      <c r="AA41" s="1084" t="s">
        <v>2056</v>
      </c>
      <c r="AB41" s="1080" t="s">
        <v>2057</v>
      </c>
      <c r="AC41" s="1045">
        <v>41620</v>
      </c>
      <c r="AD41" s="1057">
        <v>44040</v>
      </c>
      <c r="AE41" s="1060" t="s">
        <v>1728</v>
      </c>
      <c r="AF41" s="793"/>
      <c r="AG41" s="793"/>
    </row>
    <row r="42" spans="1:33" s="1034" customFormat="1" ht="195" x14ac:dyDescent="0.25">
      <c r="A42" s="1045"/>
      <c r="B42" s="1089">
        <v>40</v>
      </c>
      <c r="C42" s="1114" t="s">
        <v>2058</v>
      </c>
      <c r="D42" s="1126" t="s">
        <v>2059</v>
      </c>
      <c r="E42" s="1072" t="s">
        <v>2060</v>
      </c>
      <c r="F42" s="1090" t="s">
        <v>203</v>
      </c>
      <c r="G42" s="1077" t="s">
        <v>33</v>
      </c>
      <c r="H42" s="1050" t="s">
        <v>2061</v>
      </c>
      <c r="I42" s="1090" t="s">
        <v>772</v>
      </c>
      <c r="J42" s="1085">
        <v>804002893</v>
      </c>
      <c r="K42" s="1045">
        <v>6</v>
      </c>
      <c r="L42" s="1045"/>
      <c r="M42" s="1045"/>
      <c r="N42" s="1107" t="s">
        <v>2062</v>
      </c>
      <c r="O42" s="1084" t="s">
        <v>2063</v>
      </c>
      <c r="P42" s="1077"/>
      <c r="Q42" s="1159">
        <v>72037767</v>
      </c>
      <c r="R42" s="1162"/>
      <c r="S42" s="1057">
        <v>44196</v>
      </c>
      <c r="T42" s="1045"/>
      <c r="U42" s="1057">
        <v>44046</v>
      </c>
      <c r="V42" s="1056">
        <v>44047</v>
      </c>
      <c r="W42" s="1057">
        <v>44196</v>
      </c>
      <c r="X42" s="1082" t="s">
        <v>2064</v>
      </c>
      <c r="Y42" s="1045">
        <v>6720</v>
      </c>
      <c r="Z42" s="1057">
        <v>44034</v>
      </c>
      <c r="AA42" s="1059" t="s">
        <v>1861</v>
      </c>
      <c r="AB42" s="1080" t="s">
        <v>2065</v>
      </c>
      <c r="AC42" s="1059">
        <v>44520</v>
      </c>
      <c r="AD42" s="1056">
        <v>44046</v>
      </c>
      <c r="AE42" s="1060" t="s">
        <v>1863</v>
      </c>
    </row>
    <row r="43" spans="1:33" ht="180" x14ac:dyDescent="0.25">
      <c r="A43" s="1045"/>
      <c r="B43" s="1089">
        <v>41</v>
      </c>
      <c r="C43" s="1112" t="s">
        <v>2066</v>
      </c>
      <c r="D43" s="1113" t="s">
        <v>2067</v>
      </c>
      <c r="E43" s="1072" t="s">
        <v>2068</v>
      </c>
      <c r="F43" s="1090" t="s">
        <v>203</v>
      </c>
      <c r="G43" s="1077" t="s">
        <v>348</v>
      </c>
      <c r="H43" s="1050" t="s">
        <v>2069</v>
      </c>
      <c r="I43" s="1092" t="s">
        <v>2070</v>
      </c>
      <c r="J43" s="1085">
        <v>901405317</v>
      </c>
      <c r="K43" s="1062">
        <v>7</v>
      </c>
      <c r="L43" s="1045"/>
      <c r="M43" s="1045"/>
      <c r="N43" s="1107" t="s">
        <v>2071</v>
      </c>
      <c r="O43" s="1045" t="s">
        <v>2072</v>
      </c>
      <c r="P43" s="1045">
        <v>746565</v>
      </c>
      <c r="Q43" s="1161" t="s">
        <v>2073</v>
      </c>
      <c r="R43" s="1221" t="s">
        <v>2074</v>
      </c>
      <c r="S43" s="1057">
        <v>44196</v>
      </c>
      <c r="T43" s="1045"/>
      <c r="U43" s="1057">
        <v>44071</v>
      </c>
      <c r="V43" s="1056">
        <v>44075</v>
      </c>
      <c r="W43" s="1057">
        <v>44196</v>
      </c>
      <c r="X43" s="1082" t="s">
        <v>2075</v>
      </c>
      <c r="Y43" s="1045">
        <v>6420</v>
      </c>
      <c r="Z43" s="1056">
        <v>44006</v>
      </c>
      <c r="AA43" s="1093" t="s">
        <v>2076</v>
      </c>
      <c r="AB43" s="1080" t="s">
        <v>2077</v>
      </c>
      <c r="AC43" s="1094">
        <v>48720</v>
      </c>
      <c r="AD43" s="1056">
        <v>44075</v>
      </c>
      <c r="AE43" s="1095" t="s">
        <v>1863</v>
      </c>
      <c r="AF43" s="793"/>
      <c r="AG43" s="793"/>
    </row>
    <row r="44" spans="1:33" s="1045" customFormat="1" ht="195" x14ac:dyDescent="0.25">
      <c r="B44" s="1089">
        <v>42</v>
      </c>
      <c r="C44" s="1127" t="s">
        <v>2078</v>
      </c>
      <c r="D44" s="1113" t="s">
        <v>2079</v>
      </c>
      <c r="E44" s="1108" t="s">
        <v>2080</v>
      </c>
      <c r="F44" s="1090" t="s">
        <v>203</v>
      </c>
      <c r="G44" s="1077" t="s">
        <v>33</v>
      </c>
      <c r="H44" s="1050" t="s">
        <v>2081</v>
      </c>
      <c r="I44" s="1096" t="s">
        <v>2082</v>
      </c>
      <c r="J44" s="1085">
        <v>1022364608</v>
      </c>
      <c r="K44" s="1062">
        <v>0</v>
      </c>
      <c r="M44" s="1077"/>
      <c r="N44" s="1107" t="s">
        <v>2083</v>
      </c>
      <c r="O44" s="1117" t="s">
        <v>2084</v>
      </c>
      <c r="P44" s="1097">
        <v>3205790935</v>
      </c>
      <c r="Q44" s="1162">
        <v>4460000</v>
      </c>
      <c r="R44" s="1163"/>
      <c r="S44" s="1057">
        <v>44183</v>
      </c>
      <c r="U44" s="1057">
        <v>44111</v>
      </c>
      <c r="V44" s="1056">
        <v>44112</v>
      </c>
      <c r="W44" s="1057">
        <v>44183</v>
      </c>
      <c r="X44" s="1060" t="s">
        <v>22</v>
      </c>
      <c r="Y44" s="1045">
        <v>7420</v>
      </c>
      <c r="Z44" s="1057">
        <v>44103</v>
      </c>
      <c r="AA44" s="1077" t="s">
        <v>1709</v>
      </c>
      <c r="AB44" s="1080" t="s">
        <v>2085</v>
      </c>
      <c r="AC44" s="1094">
        <v>52720</v>
      </c>
      <c r="AD44" s="1056">
        <v>44111</v>
      </c>
      <c r="AE44" s="1060" t="s">
        <v>1851</v>
      </c>
    </row>
    <row r="45" spans="1:33" s="1045" customFormat="1" ht="195" x14ac:dyDescent="0.25">
      <c r="B45" s="1089">
        <v>43</v>
      </c>
      <c r="C45" s="1114" t="s">
        <v>2086</v>
      </c>
      <c r="D45" s="1232" t="s">
        <v>2087</v>
      </c>
      <c r="E45" s="1108" t="s">
        <v>2088</v>
      </c>
      <c r="F45" s="1096" t="s">
        <v>203</v>
      </c>
      <c r="G45" s="1045" t="s">
        <v>33</v>
      </c>
      <c r="H45" s="1050" t="s">
        <v>2081</v>
      </c>
      <c r="I45" s="1096" t="s">
        <v>2089</v>
      </c>
      <c r="J45" s="1085">
        <v>1010175185</v>
      </c>
      <c r="K45" s="1062">
        <v>0</v>
      </c>
      <c r="L45" s="1051" t="s">
        <v>2090</v>
      </c>
      <c r="M45" s="1164">
        <v>52232476</v>
      </c>
      <c r="N45" s="1106" t="s">
        <v>2091</v>
      </c>
      <c r="O45" s="1128" t="s">
        <v>2092</v>
      </c>
      <c r="P45" s="1169" t="s">
        <v>2093</v>
      </c>
      <c r="Q45" s="1162">
        <v>4460000</v>
      </c>
      <c r="R45" s="1163"/>
      <c r="S45" s="1057">
        <v>44183</v>
      </c>
      <c r="U45" s="1057">
        <v>44111</v>
      </c>
      <c r="V45" s="1056">
        <v>44112</v>
      </c>
      <c r="W45" s="1057">
        <v>44183</v>
      </c>
      <c r="X45" s="1060" t="s">
        <v>22</v>
      </c>
      <c r="Y45" s="1045">
        <v>7420</v>
      </c>
      <c r="Z45" s="1129">
        <v>44103</v>
      </c>
      <c r="AA45" s="1077" t="s">
        <v>1709</v>
      </c>
      <c r="AB45" s="1080" t="s">
        <v>2085</v>
      </c>
      <c r="AC45" s="1094">
        <v>52820</v>
      </c>
      <c r="AD45" s="1181" t="s">
        <v>2094</v>
      </c>
      <c r="AE45" s="1060" t="s">
        <v>1851</v>
      </c>
    </row>
    <row r="46" spans="1:33" s="1045" customFormat="1" ht="120" x14ac:dyDescent="0.25">
      <c r="B46" s="1089">
        <v>44</v>
      </c>
      <c r="C46" s="1112" t="s">
        <v>2095</v>
      </c>
      <c r="D46" s="1113" t="s">
        <v>2096</v>
      </c>
      <c r="E46" s="1045" t="s">
        <v>2097</v>
      </c>
      <c r="F46" s="1048" t="s">
        <v>203</v>
      </c>
      <c r="G46" s="1165" t="s">
        <v>69</v>
      </c>
      <c r="H46" s="1166" t="s">
        <v>2098</v>
      </c>
      <c r="I46" s="1067" t="s">
        <v>2099</v>
      </c>
      <c r="J46" s="1085">
        <v>900439346</v>
      </c>
      <c r="K46" s="1062">
        <v>3</v>
      </c>
      <c r="M46" s="1077"/>
      <c r="N46" s="1167" t="s">
        <v>2100</v>
      </c>
      <c r="O46" s="1168" t="s">
        <v>2101</v>
      </c>
      <c r="P46" s="1169" t="s">
        <v>2102</v>
      </c>
      <c r="Q46" s="1162">
        <v>7500000</v>
      </c>
      <c r="R46" s="1163"/>
      <c r="S46" s="1057">
        <v>44150</v>
      </c>
      <c r="U46" s="1057">
        <v>44113</v>
      </c>
      <c r="V46" s="1056">
        <v>44124</v>
      </c>
      <c r="W46" s="1057">
        <v>44150</v>
      </c>
      <c r="X46" s="1082" t="s">
        <v>2103</v>
      </c>
      <c r="Y46" s="1045">
        <v>7520</v>
      </c>
      <c r="Z46" s="1057">
        <v>44104</v>
      </c>
      <c r="AA46" s="1045" t="s">
        <v>1914</v>
      </c>
      <c r="AB46" s="1084" t="s">
        <v>2104</v>
      </c>
      <c r="AC46" s="1059">
        <v>53220</v>
      </c>
      <c r="AD46" s="1056">
        <v>44117</v>
      </c>
      <c r="AE46" s="1060" t="s">
        <v>1728</v>
      </c>
    </row>
    <row r="47" spans="1:33" s="1186" customFormat="1" ht="72" x14ac:dyDescent="0.25">
      <c r="B47" s="1185">
        <v>1</v>
      </c>
      <c r="C47" s="1185"/>
      <c r="D47" s="1185"/>
      <c r="E47" s="1186" t="s">
        <v>2105</v>
      </c>
      <c r="F47" s="1187" t="s">
        <v>2106</v>
      </c>
      <c r="G47" s="1188" t="s">
        <v>33</v>
      </c>
      <c r="H47" s="1189" t="s">
        <v>2107</v>
      </c>
      <c r="I47" s="1190" t="s">
        <v>2108</v>
      </c>
      <c r="Q47" s="1191"/>
      <c r="R47" s="1191"/>
      <c r="S47" s="1192">
        <v>44856</v>
      </c>
      <c r="U47" s="1192">
        <v>44126</v>
      </c>
      <c r="V47" s="1192">
        <v>44126</v>
      </c>
      <c r="W47" s="1192">
        <v>44856</v>
      </c>
      <c r="X47" s="1193" t="s">
        <v>22</v>
      </c>
      <c r="AA47" s="1165"/>
      <c r="AE47" s="1193" t="s">
        <v>1750</v>
      </c>
    </row>
    <row r="48" spans="1:33" s="1045" customFormat="1" ht="105" x14ac:dyDescent="0.25">
      <c r="B48" s="1089">
        <v>45</v>
      </c>
      <c r="C48" s="1127" t="s">
        <v>2109</v>
      </c>
      <c r="D48" s="1113" t="s">
        <v>2110</v>
      </c>
      <c r="E48" s="1045" t="s">
        <v>2111</v>
      </c>
      <c r="F48" s="1048" t="s">
        <v>203</v>
      </c>
      <c r="G48" s="1077" t="s">
        <v>33</v>
      </c>
      <c r="H48" s="1214" t="s">
        <v>2112</v>
      </c>
      <c r="I48" s="1096" t="s">
        <v>934</v>
      </c>
      <c r="J48" s="1085">
        <v>800252836</v>
      </c>
      <c r="K48" s="1062">
        <v>3</v>
      </c>
      <c r="N48" s="1170" t="s">
        <v>2113</v>
      </c>
      <c r="O48" s="1045" t="s">
        <v>2114</v>
      </c>
      <c r="Q48" s="1163">
        <v>22169700</v>
      </c>
      <c r="R48" s="1163"/>
      <c r="S48" s="1057">
        <v>44196</v>
      </c>
      <c r="U48" s="1057">
        <v>44158</v>
      </c>
      <c r="V48" s="1087"/>
      <c r="W48" s="1057">
        <v>44196</v>
      </c>
      <c r="X48" s="1082" t="s">
        <v>2115</v>
      </c>
      <c r="Y48" s="1045">
        <v>8220</v>
      </c>
      <c r="Z48" s="1057">
        <v>44144</v>
      </c>
      <c r="AA48" s="1045" t="s">
        <v>1709</v>
      </c>
      <c r="AB48" s="1084" t="s">
        <v>2085</v>
      </c>
      <c r="AC48" s="1059">
        <v>58520</v>
      </c>
      <c r="AD48" s="1056">
        <v>44159</v>
      </c>
      <c r="AE48" s="1060" t="s">
        <v>1863</v>
      </c>
    </row>
    <row r="49" spans="2:33" s="1045" customFormat="1" ht="105" x14ac:dyDescent="0.25">
      <c r="B49" s="1089">
        <v>46</v>
      </c>
      <c r="C49" s="1114" t="s">
        <v>2116</v>
      </c>
      <c r="D49" s="1113" t="s">
        <v>2117</v>
      </c>
      <c r="E49" s="1045" t="s">
        <v>2118</v>
      </c>
      <c r="F49" s="1048" t="s">
        <v>203</v>
      </c>
      <c r="G49" s="1045" t="s">
        <v>33</v>
      </c>
      <c r="H49" s="1215" t="s">
        <v>2119</v>
      </c>
      <c r="I49" s="1067" t="s">
        <v>114</v>
      </c>
      <c r="J49" s="1085">
        <v>900173404</v>
      </c>
      <c r="K49" s="1062">
        <v>9</v>
      </c>
      <c r="N49" s="1107" t="s">
        <v>2120</v>
      </c>
      <c r="O49" s="1045" t="s">
        <v>2121</v>
      </c>
      <c r="P49" s="1077"/>
      <c r="Q49" s="1163">
        <v>75830800</v>
      </c>
      <c r="R49" s="1162"/>
      <c r="S49" s="1057">
        <v>44196</v>
      </c>
      <c r="U49" s="1056">
        <v>44158</v>
      </c>
      <c r="V49" s="1087"/>
      <c r="W49" s="1057">
        <v>44196</v>
      </c>
      <c r="X49" s="1082" t="s">
        <v>2122</v>
      </c>
      <c r="Y49" s="1045">
        <v>8120</v>
      </c>
      <c r="Z49" s="1129">
        <v>44144</v>
      </c>
      <c r="AA49" s="1077" t="s">
        <v>1709</v>
      </c>
      <c r="AB49" s="1084" t="s">
        <v>2085</v>
      </c>
      <c r="AC49" s="1094">
        <v>58920</v>
      </c>
      <c r="AD49" s="1056">
        <v>44161</v>
      </c>
      <c r="AE49" s="1060" t="s">
        <v>1863</v>
      </c>
    </row>
    <row r="50" spans="2:33" s="1045" customFormat="1" ht="120" x14ac:dyDescent="0.25">
      <c r="B50" s="1089">
        <v>47</v>
      </c>
      <c r="C50" s="1114" t="s">
        <v>2123</v>
      </c>
      <c r="D50" s="1113" t="s">
        <v>2124</v>
      </c>
      <c r="E50" s="1045" t="s">
        <v>2125</v>
      </c>
      <c r="F50" s="1048" t="s">
        <v>68</v>
      </c>
      <c r="G50" s="1174" t="s">
        <v>69</v>
      </c>
      <c r="H50" s="1175" t="s">
        <v>2126</v>
      </c>
      <c r="I50" s="1067" t="s">
        <v>2127</v>
      </c>
      <c r="J50" s="1085">
        <v>900521780</v>
      </c>
      <c r="K50" s="1062">
        <v>7</v>
      </c>
      <c r="M50" s="1077"/>
      <c r="N50" s="1105" t="s">
        <v>2128</v>
      </c>
      <c r="O50" s="1176" t="s">
        <v>2129</v>
      </c>
      <c r="P50" s="1062"/>
      <c r="Q50" s="1163">
        <v>4391100</v>
      </c>
      <c r="R50" s="1163"/>
      <c r="S50" s="1057">
        <v>44180</v>
      </c>
      <c r="U50" s="1057">
        <v>44158</v>
      </c>
      <c r="V50" s="1056">
        <v>44162</v>
      </c>
      <c r="W50" s="1057">
        <v>44180</v>
      </c>
      <c r="X50" s="1082" t="s">
        <v>2130</v>
      </c>
      <c r="Y50" s="1045">
        <v>8020</v>
      </c>
      <c r="Z50" s="1129">
        <v>44139</v>
      </c>
      <c r="AA50" s="1084" t="s">
        <v>2131</v>
      </c>
      <c r="AB50" s="1177" t="s">
        <v>2132</v>
      </c>
      <c r="AC50" s="1059">
        <v>61520</v>
      </c>
      <c r="AD50" s="1056">
        <v>44161</v>
      </c>
      <c r="AE50" s="1178" t="s">
        <v>2133</v>
      </c>
    </row>
    <row r="51" spans="2:33" s="1045" customFormat="1" ht="195" x14ac:dyDescent="0.25">
      <c r="B51" s="1083">
        <v>48</v>
      </c>
      <c r="C51" s="1111" t="s">
        <v>2134</v>
      </c>
      <c r="D51" s="1107" t="s">
        <v>2135</v>
      </c>
      <c r="E51" s="1045" t="s">
        <v>2136</v>
      </c>
      <c r="F51" s="1048" t="s">
        <v>203</v>
      </c>
      <c r="G51" s="1077" t="s">
        <v>33</v>
      </c>
      <c r="H51" s="1172" t="s">
        <v>2137</v>
      </c>
      <c r="I51" s="1179" t="s">
        <v>2138</v>
      </c>
      <c r="J51" s="1085">
        <v>901422127</v>
      </c>
      <c r="K51" s="1045">
        <v>6</v>
      </c>
      <c r="N51" s="1107" t="s">
        <v>2139</v>
      </c>
      <c r="O51" s="1084" t="s">
        <v>2140</v>
      </c>
      <c r="Q51" s="1163">
        <v>11900000</v>
      </c>
      <c r="R51" s="1163"/>
      <c r="S51" s="1057">
        <v>44196</v>
      </c>
      <c r="U51" s="1057">
        <v>44161</v>
      </c>
      <c r="V51" s="1056">
        <v>44165</v>
      </c>
      <c r="W51" s="1057">
        <v>44196</v>
      </c>
      <c r="X51" s="1082" t="s">
        <v>2141</v>
      </c>
      <c r="Y51" s="1045">
        <v>8420</v>
      </c>
      <c r="Z51" s="1057">
        <v>44153</v>
      </c>
      <c r="AA51" s="1165" t="s">
        <v>2142</v>
      </c>
      <c r="AB51" s="1180" t="s">
        <v>2143</v>
      </c>
      <c r="AC51" s="1094">
        <v>61320</v>
      </c>
      <c r="AD51" s="1056">
        <v>44161</v>
      </c>
      <c r="AE51" s="1060" t="s">
        <v>1851</v>
      </c>
    </row>
    <row r="52" spans="2:33" s="1045" customFormat="1" ht="195" x14ac:dyDescent="0.25">
      <c r="B52" s="1083">
        <v>49</v>
      </c>
      <c r="C52" s="1111" t="s">
        <v>2144</v>
      </c>
      <c r="D52" s="1107" t="s">
        <v>2145</v>
      </c>
      <c r="E52" s="1045" t="s">
        <v>2146</v>
      </c>
      <c r="F52" s="1048" t="s">
        <v>203</v>
      </c>
      <c r="G52" s="1077" t="s">
        <v>33</v>
      </c>
      <c r="H52" s="1172" t="s">
        <v>2147</v>
      </c>
      <c r="I52" s="1090" t="s">
        <v>2148</v>
      </c>
      <c r="J52" s="1085">
        <v>1019117814</v>
      </c>
      <c r="K52" s="1045">
        <v>2</v>
      </c>
      <c r="N52" s="1107" t="s">
        <v>2149</v>
      </c>
      <c r="O52" s="1084" t="s">
        <v>2150</v>
      </c>
      <c r="Q52" s="1163">
        <v>2700000</v>
      </c>
      <c r="R52" s="1163"/>
      <c r="S52" s="1057">
        <v>44189</v>
      </c>
      <c r="U52" s="1057">
        <v>44161</v>
      </c>
      <c r="V52" s="1056">
        <v>44161</v>
      </c>
      <c r="W52" s="1057">
        <v>44189</v>
      </c>
      <c r="X52" s="1060" t="s">
        <v>22</v>
      </c>
      <c r="Y52" s="1045">
        <v>9220</v>
      </c>
      <c r="Z52" s="1057">
        <v>44160</v>
      </c>
      <c r="AA52" s="1165" t="s">
        <v>2151</v>
      </c>
      <c r="AB52" s="1180" t="s">
        <v>2152</v>
      </c>
      <c r="AC52" s="1094">
        <v>61420</v>
      </c>
      <c r="AD52" s="1056">
        <v>44161</v>
      </c>
      <c r="AE52" s="1060" t="s">
        <v>1851</v>
      </c>
    </row>
    <row r="53" spans="2:33" s="1045" customFormat="1" ht="195" x14ac:dyDescent="0.25">
      <c r="B53" s="1083">
        <v>50</v>
      </c>
      <c r="C53" s="1111" t="s">
        <v>2153</v>
      </c>
      <c r="D53" s="1107" t="s">
        <v>2154</v>
      </c>
      <c r="E53" s="1045" t="s">
        <v>2155</v>
      </c>
      <c r="F53" s="1048" t="s">
        <v>203</v>
      </c>
      <c r="G53" s="1045" t="s">
        <v>33</v>
      </c>
      <c r="H53" s="1184" t="s">
        <v>455</v>
      </c>
      <c r="I53" s="1048" t="s">
        <v>2156</v>
      </c>
      <c r="J53" s="1085">
        <v>900062917</v>
      </c>
      <c r="K53" s="1045">
        <v>9</v>
      </c>
      <c r="N53" s="1107" t="s">
        <v>2157</v>
      </c>
      <c r="O53" s="1045" t="s">
        <v>2158</v>
      </c>
      <c r="P53" s="1045">
        <v>4722005</v>
      </c>
      <c r="Q53" s="1163">
        <v>138764711</v>
      </c>
      <c r="R53" s="1163"/>
      <c r="S53" s="1057">
        <v>44773</v>
      </c>
      <c r="U53" s="1057">
        <v>44162</v>
      </c>
      <c r="V53" s="1056">
        <v>44172</v>
      </c>
      <c r="W53" s="1057">
        <v>44773</v>
      </c>
      <c r="X53" s="1082" t="s">
        <v>2159</v>
      </c>
      <c r="Y53" s="1045">
        <v>5020</v>
      </c>
      <c r="Z53" s="1056">
        <v>43943</v>
      </c>
      <c r="AA53" s="1076" t="s">
        <v>2160</v>
      </c>
      <c r="AB53" s="1076" t="s">
        <v>2161</v>
      </c>
      <c r="AC53" s="1059">
        <v>61620</v>
      </c>
      <c r="AD53" s="1056">
        <v>44165</v>
      </c>
      <c r="AE53" s="1060" t="s">
        <v>1701</v>
      </c>
    </row>
    <row r="54" spans="2:33" s="1045" customFormat="1" ht="105" x14ac:dyDescent="0.25">
      <c r="B54" s="1083">
        <v>51</v>
      </c>
      <c r="C54" s="1111" t="s">
        <v>2162</v>
      </c>
      <c r="D54" s="1107" t="s">
        <v>2163</v>
      </c>
      <c r="E54" s="1045" t="s">
        <v>2164</v>
      </c>
      <c r="F54" s="1048" t="s">
        <v>68</v>
      </c>
      <c r="G54" s="1165" t="s">
        <v>1283</v>
      </c>
      <c r="H54" s="1195" t="s">
        <v>2165</v>
      </c>
      <c r="I54" s="1090" t="s">
        <v>2166</v>
      </c>
      <c r="J54" s="1085">
        <v>900204272</v>
      </c>
      <c r="K54" s="1045">
        <v>8</v>
      </c>
      <c r="N54" s="1170" t="s">
        <v>2167</v>
      </c>
      <c r="O54" s="1084" t="s">
        <v>2168</v>
      </c>
      <c r="Q54" s="1163">
        <v>30299999</v>
      </c>
      <c r="R54" s="1163"/>
      <c r="S54" s="1057">
        <v>44183</v>
      </c>
      <c r="U54" s="1056">
        <v>44165</v>
      </c>
      <c r="V54" s="1087"/>
      <c r="W54" s="1057">
        <v>44183</v>
      </c>
      <c r="X54" s="1082" t="s">
        <v>2169</v>
      </c>
      <c r="Y54" s="1045">
        <v>7720</v>
      </c>
      <c r="Z54" s="1198">
        <v>44131</v>
      </c>
      <c r="AA54" s="1165" t="s">
        <v>2170</v>
      </c>
      <c r="AB54" s="1196" t="s">
        <v>2171</v>
      </c>
      <c r="AC54" s="1094">
        <v>62620</v>
      </c>
      <c r="AD54" s="1056">
        <v>44168</v>
      </c>
      <c r="AE54" s="1060" t="s">
        <v>1863</v>
      </c>
    </row>
    <row r="55" spans="2:33" s="1045" customFormat="1" ht="105" x14ac:dyDescent="0.25">
      <c r="B55" s="1083">
        <v>52</v>
      </c>
      <c r="C55" s="1111" t="s">
        <v>2172</v>
      </c>
      <c r="D55" s="1107" t="s">
        <v>2173</v>
      </c>
      <c r="E55" s="1045" t="s">
        <v>2174</v>
      </c>
      <c r="F55" s="1048" t="s">
        <v>203</v>
      </c>
      <c r="G55" s="1077" t="s">
        <v>33</v>
      </c>
      <c r="H55" s="1195" t="s">
        <v>2175</v>
      </c>
      <c r="I55" s="1090" t="s">
        <v>2176</v>
      </c>
      <c r="J55" s="1085">
        <v>79437341</v>
      </c>
      <c r="K55" s="1045">
        <v>0</v>
      </c>
      <c r="N55" s="1200" t="s">
        <v>2177</v>
      </c>
      <c r="O55" s="1084" t="s">
        <v>2178</v>
      </c>
      <c r="P55" s="1062"/>
      <c r="Q55" s="1163">
        <v>1440000</v>
      </c>
      <c r="R55" s="1163"/>
      <c r="S55" s="1057">
        <v>44183</v>
      </c>
      <c r="U55" s="1056">
        <v>44165</v>
      </c>
      <c r="V55" s="1056">
        <v>44168</v>
      </c>
      <c r="W55" s="1057">
        <v>44183</v>
      </c>
      <c r="X55" s="1060" t="s">
        <v>22</v>
      </c>
      <c r="Y55" s="1045">
        <v>9020</v>
      </c>
      <c r="Z55" s="1129">
        <v>44160</v>
      </c>
      <c r="AA55" s="1077" t="s">
        <v>2179</v>
      </c>
      <c r="AB55" s="1045" t="s">
        <v>2143</v>
      </c>
      <c r="AC55" s="1094">
        <v>61720</v>
      </c>
      <c r="AD55" s="1056">
        <v>44166</v>
      </c>
      <c r="AE55" s="1060" t="s">
        <v>1728</v>
      </c>
    </row>
    <row r="56" spans="2:33" s="1045" customFormat="1" ht="105" x14ac:dyDescent="0.25">
      <c r="B56" s="1083">
        <v>53</v>
      </c>
      <c r="C56" s="1111" t="s">
        <v>2180</v>
      </c>
      <c r="D56" s="1107" t="s">
        <v>2181</v>
      </c>
      <c r="E56" s="1045" t="s">
        <v>2182</v>
      </c>
      <c r="F56" s="1067" t="s">
        <v>68</v>
      </c>
      <c r="G56" s="1077" t="s">
        <v>33</v>
      </c>
      <c r="H56" s="1201" t="s">
        <v>2183</v>
      </c>
      <c r="I56" s="1202" t="s">
        <v>2184</v>
      </c>
      <c r="J56" s="1085">
        <v>830084433</v>
      </c>
      <c r="K56" s="1062">
        <v>1</v>
      </c>
      <c r="N56" s="1107" t="s">
        <v>2185</v>
      </c>
      <c r="O56" s="1204" t="s">
        <v>2186</v>
      </c>
      <c r="P56" s="1034">
        <v>3790300</v>
      </c>
      <c r="Q56" s="1162">
        <v>13999998</v>
      </c>
      <c r="R56" s="1162"/>
      <c r="S56" s="1057">
        <v>44196</v>
      </c>
      <c r="U56" s="1056">
        <v>44166</v>
      </c>
      <c r="V56" s="1064"/>
      <c r="W56" s="1057">
        <v>44196</v>
      </c>
      <c r="X56" s="1082" t="s">
        <v>2187</v>
      </c>
      <c r="Y56" s="1045">
        <v>8720</v>
      </c>
      <c r="Z56" s="1077"/>
      <c r="AA56" s="1077" t="s">
        <v>2188</v>
      </c>
      <c r="AB56" s="1203" t="s">
        <v>2189</v>
      </c>
      <c r="AC56" s="1094">
        <v>62720</v>
      </c>
      <c r="AD56" s="1056">
        <v>44169</v>
      </c>
      <c r="AE56" s="1060" t="s">
        <v>1863</v>
      </c>
    </row>
    <row r="57" spans="2:33" s="1045" customFormat="1" ht="105" x14ac:dyDescent="0.25">
      <c r="B57" s="1089">
        <v>54</v>
      </c>
      <c r="C57" s="1114" t="s">
        <v>2190</v>
      </c>
      <c r="D57" s="1126" t="s">
        <v>2191</v>
      </c>
      <c r="E57" s="1045" t="s">
        <v>2192</v>
      </c>
      <c r="F57" s="1090" t="s">
        <v>68</v>
      </c>
      <c r="G57" s="1077" t="s">
        <v>33</v>
      </c>
      <c r="H57" s="1195" t="s">
        <v>2193</v>
      </c>
      <c r="I57" s="1090" t="s">
        <v>2194</v>
      </c>
      <c r="J57" s="1085">
        <v>830111209</v>
      </c>
      <c r="K57" s="1045">
        <v>1</v>
      </c>
      <c r="N57" s="1105" t="s">
        <v>2195</v>
      </c>
      <c r="O57" s="1165" t="s">
        <v>2196</v>
      </c>
      <c r="P57" s="1206" t="s">
        <v>2197</v>
      </c>
      <c r="Q57" s="1162">
        <v>18293870</v>
      </c>
      <c r="R57" s="1162"/>
      <c r="S57" s="1057">
        <v>44196</v>
      </c>
      <c r="U57" s="1056">
        <v>44162</v>
      </c>
      <c r="V57" s="1087"/>
      <c r="W57" s="1057">
        <v>44196</v>
      </c>
      <c r="X57" s="1082" t="s">
        <v>2198</v>
      </c>
      <c r="Y57" s="1045">
        <v>9120</v>
      </c>
      <c r="Z57" s="1129">
        <v>44160</v>
      </c>
      <c r="AA57" s="1077" t="s">
        <v>2199</v>
      </c>
      <c r="AB57" s="1196" t="s">
        <v>2200</v>
      </c>
      <c r="AC57" s="1062">
        <v>62220</v>
      </c>
      <c r="AD57" s="1057">
        <v>44167</v>
      </c>
      <c r="AE57" s="1060" t="s">
        <v>1863</v>
      </c>
    </row>
    <row r="58" spans="2:33" s="1045" customFormat="1" ht="180" hidden="1" x14ac:dyDescent="0.25">
      <c r="B58" s="1083">
        <v>55</v>
      </c>
      <c r="C58" s="1111" t="s">
        <v>2201</v>
      </c>
      <c r="D58" s="1107" t="s">
        <v>2202</v>
      </c>
      <c r="E58" s="1045" t="s">
        <v>2203</v>
      </c>
      <c r="F58" s="1048" t="s">
        <v>68</v>
      </c>
      <c r="G58" s="1084" t="s">
        <v>69</v>
      </c>
      <c r="H58" s="1195" t="s">
        <v>2204</v>
      </c>
      <c r="I58" s="1090" t="s">
        <v>2205</v>
      </c>
      <c r="J58" s="1052">
        <v>830102669</v>
      </c>
      <c r="K58" s="1045">
        <v>6</v>
      </c>
      <c r="N58" s="1105" t="s">
        <v>2206</v>
      </c>
      <c r="O58" s="1165" t="s">
        <v>2207</v>
      </c>
      <c r="P58" s="1034">
        <v>3153387636</v>
      </c>
      <c r="Q58" s="1163">
        <v>1118600</v>
      </c>
      <c r="R58" s="1163"/>
      <c r="S58" s="1057">
        <v>44179</v>
      </c>
      <c r="U58" s="1057">
        <v>44167</v>
      </c>
      <c r="V58" s="1056">
        <v>44174</v>
      </c>
      <c r="W58" s="1057">
        <v>44179</v>
      </c>
      <c r="X58" s="1082" t="s">
        <v>2208</v>
      </c>
      <c r="Y58" s="1045">
        <v>7620</v>
      </c>
      <c r="Z58" s="1057">
        <v>44127</v>
      </c>
      <c r="AA58" s="1165" t="s">
        <v>2209</v>
      </c>
      <c r="AB58" s="1084" t="s">
        <v>2210</v>
      </c>
      <c r="AC58" s="1045">
        <v>62420</v>
      </c>
      <c r="AD58" s="1057">
        <v>44168</v>
      </c>
      <c r="AE58" s="1060" t="s">
        <v>1728</v>
      </c>
    </row>
    <row r="59" spans="2:33" s="1045" customFormat="1" ht="135" hidden="1" x14ac:dyDescent="0.25">
      <c r="B59" s="1083">
        <v>56</v>
      </c>
      <c r="C59" s="1111" t="s">
        <v>2211</v>
      </c>
      <c r="D59" s="1107" t="s">
        <v>2212</v>
      </c>
      <c r="E59" s="1045" t="s">
        <v>2213</v>
      </c>
      <c r="F59" s="1048" t="s">
        <v>203</v>
      </c>
      <c r="G59" s="1045" t="s">
        <v>33</v>
      </c>
      <c r="H59" s="1195" t="s">
        <v>2214</v>
      </c>
      <c r="I59" s="1090" t="s">
        <v>2215</v>
      </c>
      <c r="J59" s="1207">
        <v>80232344</v>
      </c>
      <c r="K59" s="1045">
        <v>5</v>
      </c>
      <c r="N59" s="1170" t="s">
        <v>2216</v>
      </c>
      <c r="O59" s="1084" t="s">
        <v>2217</v>
      </c>
      <c r="P59" s="1045">
        <v>3016094826</v>
      </c>
      <c r="Q59" s="1163">
        <v>23812500</v>
      </c>
      <c r="R59" s="1163"/>
      <c r="S59" s="1057">
        <v>44196</v>
      </c>
      <c r="U59" s="1057">
        <v>44168</v>
      </c>
      <c r="V59" s="1087"/>
      <c r="W59" s="1057">
        <v>44196</v>
      </c>
      <c r="X59" s="1060" t="s">
        <v>22</v>
      </c>
      <c r="Y59" s="1045">
        <v>8920</v>
      </c>
      <c r="Z59" s="1057">
        <v>44159</v>
      </c>
      <c r="AA59" s="1045" t="s">
        <v>1861</v>
      </c>
      <c r="AB59" s="1084" t="s">
        <v>2218</v>
      </c>
      <c r="AC59" s="1059">
        <v>62520</v>
      </c>
      <c r="AD59" s="1056">
        <v>44168</v>
      </c>
      <c r="AE59" s="1060" t="s">
        <v>1863</v>
      </c>
    </row>
    <row r="60" spans="2:33" s="1045" customFormat="1" ht="105" hidden="1" x14ac:dyDescent="0.25">
      <c r="B60" s="1083">
        <v>57</v>
      </c>
      <c r="C60" s="1111" t="s">
        <v>2219</v>
      </c>
      <c r="D60" s="1107" t="s">
        <v>2220</v>
      </c>
      <c r="E60" s="1045" t="s">
        <v>2221</v>
      </c>
      <c r="F60" s="1048" t="s">
        <v>68</v>
      </c>
      <c r="G60" s="1165" t="s">
        <v>1283</v>
      </c>
      <c r="H60" s="1195" t="s">
        <v>2222</v>
      </c>
      <c r="I60" s="1096" t="s">
        <v>2223</v>
      </c>
      <c r="J60" s="1085">
        <v>891501783</v>
      </c>
      <c r="K60" s="1062">
        <v>1</v>
      </c>
      <c r="N60" s="1107" t="s">
        <v>2224</v>
      </c>
      <c r="O60" s="1084" t="s">
        <v>2225</v>
      </c>
      <c r="Q60" s="1163">
        <v>60400000</v>
      </c>
      <c r="R60" s="1163"/>
      <c r="S60" s="1057">
        <v>44183</v>
      </c>
      <c r="U60" s="1057">
        <v>44169</v>
      </c>
      <c r="V60" s="1087"/>
      <c r="W60" s="1057">
        <v>44183</v>
      </c>
      <c r="X60" s="1082" t="s">
        <v>2226</v>
      </c>
      <c r="Y60" s="1045">
        <v>7920</v>
      </c>
      <c r="Z60" s="1077"/>
      <c r="AA60" s="1165" t="s">
        <v>1709</v>
      </c>
      <c r="AB60" s="1084" t="s">
        <v>2085</v>
      </c>
      <c r="AC60" s="1094">
        <v>63120</v>
      </c>
      <c r="AD60" s="1056">
        <v>44174</v>
      </c>
      <c r="AE60" s="1060" t="s">
        <v>1863</v>
      </c>
    </row>
    <row r="61" spans="2:33" s="1045" customFormat="1" ht="105" hidden="1" x14ac:dyDescent="0.25">
      <c r="B61" s="1089">
        <v>58</v>
      </c>
      <c r="C61" s="1114" t="s">
        <v>2227</v>
      </c>
      <c r="D61" s="1113" t="s">
        <v>2228</v>
      </c>
      <c r="E61" s="1045" t="s">
        <v>2229</v>
      </c>
      <c r="F61" s="1048" t="s">
        <v>68</v>
      </c>
      <c r="G61" s="1174" t="s">
        <v>69</v>
      </c>
      <c r="H61" s="1201" t="s">
        <v>2230</v>
      </c>
      <c r="I61" s="1067" t="s">
        <v>2231</v>
      </c>
      <c r="J61" s="1085">
        <v>53010819</v>
      </c>
      <c r="K61" s="1062">
        <v>0</v>
      </c>
      <c r="M61" s="1077"/>
      <c r="N61" s="1107" t="s">
        <v>2232</v>
      </c>
      <c r="O61" s="1177" t="s">
        <v>2233</v>
      </c>
      <c r="P61" s="1177" t="s">
        <v>2234</v>
      </c>
      <c r="Q61" s="1162">
        <v>3408976</v>
      </c>
      <c r="R61" s="1163"/>
      <c r="S61" s="1045" t="s">
        <v>2235</v>
      </c>
      <c r="U61" s="1057">
        <v>44174</v>
      </c>
      <c r="V61" s="1056">
        <v>44175</v>
      </c>
      <c r="W61" s="1045" t="s">
        <v>2235</v>
      </c>
      <c r="X61" s="1060" t="s">
        <v>22</v>
      </c>
      <c r="Y61" s="1045">
        <v>9420</v>
      </c>
      <c r="Z61" s="1129">
        <v>44161</v>
      </c>
      <c r="AA61" s="1084" t="s">
        <v>2236</v>
      </c>
      <c r="AB61" s="1177" t="s">
        <v>2237</v>
      </c>
      <c r="AC61" s="1045">
        <v>63220</v>
      </c>
      <c r="AD61" s="1057">
        <v>44174</v>
      </c>
      <c r="AE61" s="1060" t="s">
        <v>1701</v>
      </c>
    </row>
    <row r="62" spans="2:33" s="1034" customFormat="1" ht="60" hidden="1" x14ac:dyDescent="0.25">
      <c r="B62" s="1224">
        <v>59</v>
      </c>
      <c r="C62" s="1224"/>
      <c r="D62" s="1224"/>
      <c r="E62" s="1212" t="s">
        <v>2238</v>
      </c>
      <c r="F62" s="1205" t="s">
        <v>203</v>
      </c>
      <c r="G62" s="1218" t="s">
        <v>2239</v>
      </c>
      <c r="H62" s="1225" t="s">
        <v>2240</v>
      </c>
      <c r="I62" s="1227" t="s">
        <v>2241</v>
      </c>
      <c r="J62" s="1194">
        <v>860051688</v>
      </c>
      <c r="K62" s="1034">
        <v>5</v>
      </c>
      <c r="M62" s="1199"/>
      <c r="N62" s="1106" t="s">
        <v>2242</v>
      </c>
      <c r="O62" s="1228" t="s">
        <v>2243</v>
      </c>
      <c r="P62" s="1212" t="s">
        <v>2244</v>
      </c>
      <c r="Q62" s="1217">
        <v>3290422.28</v>
      </c>
      <c r="R62" s="1230"/>
      <c r="S62" s="1081">
        <v>44193</v>
      </c>
      <c r="U62" s="1081">
        <v>44181</v>
      </c>
      <c r="V62" s="1229">
        <v>44182</v>
      </c>
      <c r="W62" s="1081">
        <v>44193</v>
      </c>
      <c r="X62" s="1173" t="s">
        <v>22</v>
      </c>
      <c r="Y62" s="1034">
        <v>8820</v>
      </c>
      <c r="Z62" s="1216">
        <v>44159</v>
      </c>
      <c r="AA62" s="1226" t="s">
        <v>2245</v>
      </c>
      <c r="AB62" s="1212" t="s">
        <v>2246</v>
      </c>
      <c r="AC62" s="1197">
        <v>64320</v>
      </c>
      <c r="AD62" s="1081">
        <v>44182</v>
      </c>
      <c r="AE62" s="1173" t="s">
        <v>1728</v>
      </c>
    </row>
    <row r="63" spans="2:33" x14ac:dyDescent="0.25">
      <c r="AF63" s="793"/>
      <c r="AG63" s="793"/>
    </row>
    <row r="64" spans="2:33" x14ac:dyDescent="0.25">
      <c r="AF64" s="793"/>
      <c r="AG64" s="793"/>
    </row>
    <row r="65" spans="32:33" x14ac:dyDescent="0.25">
      <c r="AF65" s="793"/>
      <c r="AG65" s="793"/>
    </row>
    <row r="66" spans="32:33" x14ac:dyDescent="0.25">
      <c r="AF66" s="793"/>
      <c r="AG66" s="793"/>
    </row>
    <row r="67" spans="32:33" x14ac:dyDescent="0.25">
      <c r="AF67" s="793"/>
      <c r="AG67" s="793"/>
    </row>
    <row r="68" spans="32:33" x14ac:dyDescent="0.25">
      <c r="AF68" s="793"/>
      <c r="AG68" s="793"/>
    </row>
    <row r="69" spans="32:33" x14ac:dyDescent="0.25">
      <c r="AF69" s="793"/>
      <c r="AG69" s="793"/>
    </row>
    <row r="70" spans="32:33" x14ac:dyDescent="0.25">
      <c r="AF70" s="793"/>
      <c r="AG70" s="793"/>
    </row>
    <row r="71" spans="32:33" x14ac:dyDescent="0.25">
      <c r="AF71" s="793"/>
      <c r="AG71" s="793"/>
    </row>
    <row r="72" spans="32:33" x14ac:dyDescent="0.25">
      <c r="AF72" s="793"/>
      <c r="AG72" s="793"/>
    </row>
    <row r="73" spans="32:33" x14ac:dyDescent="0.25">
      <c r="AF73" s="793"/>
      <c r="AG73" s="793"/>
    </row>
    <row r="74" spans="32:33" x14ac:dyDescent="0.25">
      <c r="AF74" s="793"/>
      <c r="AG74" s="793"/>
    </row>
    <row r="75" spans="32:33" x14ac:dyDescent="0.25">
      <c r="AF75" s="793"/>
      <c r="AG75" s="793"/>
    </row>
    <row r="76" spans="32:33" x14ac:dyDescent="0.25">
      <c r="AF76" s="793"/>
      <c r="AG76" s="793"/>
    </row>
    <row r="77" spans="32:33" x14ac:dyDescent="0.25">
      <c r="AF77" s="793"/>
      <c r="AG77" s="793"/>
    </row>
  </sheetData>
  <autoFilter ref="A1:AF46" xr:uid="{DBF6C095-CE6F-49B5-A0E5-A923AD57AB00}"/>
  <phoneticPr fontId="59"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D41" r:id="rId99" xr:uid="{9019EB61-5E8E-45D0-BAA1-B68F2CBDA1D3}"/>
    <hyperlink ref="D39" r:id="rId100" xr:uid="{A4D1EAF7-A11F-495C-A130-712651D61562}"/>
    <hyperlink ref="D37" r:id="rId101" xr:uid="{4DCA16CD-C1D5-4ACD-A109-6EC13828A515}"/>
    <hyperlink ref="D36" r:id="rId102" xr:uid="{9CFA6BE4-D087-4BCC-BD36-6A026D7A3E36}"/>
    <hyperlink ref="D35" r:id="rId103" xr:uid="{C28F88C0-BB46-4A83-B77C-99821961C36A}"/>
    <hyperlink ref="D34" r:id="rId104" xr:uid="{19FB5163-2EE4-4218-A0CA-A3EB81825837}"/>
    <hyperlink ref="D33" r:id="rId105" xr:uid="{94435A3E-F2E0-4306-B819-4CD81B8FB1B9}"/>
    <hyperlink ref="D30" r:id="rId106" xr:uid="{A333E4DA-BA4D-498B-9C79-3A2AC8A057BF}"/>
    <hyperlink ref="D21" r:id="rId107" xr:uid="{5CB9F7F0-7F33-4485-BAEB-858679FF3024}"/>
    <hyperlink ref="D12" r:id="rId108" xr:uid="{E4BC7C2E-423E-4BD4-B61D-1D03A0E13B4E}"/>
    <hyperlink ref="D5" r:id="rId109" xr:uid="{B579353F-F57A-48B5-A8BA-AD97754E2AE6}"/>
    <hyperlink ref="D2" r:id="rId110" xr:uid="{B531C652-7282-4B68-B773-90467BE82340}"/>
  </hyperlinks>
  <pageMargins left="0.7" right="0.7" top="0.75" bottom="0.75" header="0.3" footer="0.3"/>
  <pageSetup orientation="portrait" r:id="rId111"/>
  <legacyDrawing r:id="rId1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2012</vt:lpstr>
      <vt:lpstr>2013</vt:lpstr>
      <vt:lpstr>2014</vt:lpstr>
      <vt:lpstr>2015</vt:lpstr>
      <vt:lpstr>2016</vt:lpstr>
      <vt:lpstr>2017</vt:lpstr>
      <vt:lpstr>2018</vt:lpstr>
      <vt:lpstr>PRORROGAS</vt:lpstr>
      <vt:lpstr>2020</vt:lpstr>
      <vt:lpstr>2019</vt:lpstr>
      <vt:lpstr>'2019'!_Hlk11936751</vt:lpstr>
      <vt:lpstr>'2019'!_Hlk14771113</vt:lpstr>
      <vt:lpstr>'2019'!_Hlk21458765</vt:lpstr>
      <vt:lpstr>'2020'!_Hlk3022728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2020-12-28T15:41:49Z</dcterms:modified>
  <cp:category/>
  <cp:contentStatus/>
</cp:coreProperties>
</file>