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Z:\Area Lider Contratacion\Publica\DOCUMENTOS PARA PUBLICAR POR TRANSPARENCIA\Relación mensual de contratos\"/>
    </mc:Choice>
  </mc:AlternateContent>
  <xr:revisionPtr revIDLastSave="0" documentId="13_ncr:1_{E379043B-327B-456D-BD47-458382D1D7C3}" xr6:coauthVersionLast="45" xr6:coauthVersionMax="46" xr10:uidLastSave="{00000000-0000-0000-0000-000000000000}"/>
  <bookViews>
    <workbookView xWindow="-120" yWindow="-120" windowWidth="24240" windowHeight="13140" firstSheet="10" activeTab="10" xr2:uid="{00000000-000D-0000-FFFF-FFFF00000000}"/>
  </bookViews>
  <sheets>
    <sheet name="2012" sheetId="1" state="hidden" r:id="rId1"/>
    <sheet name="2013" sheetId="2" state="hidden" r:id="rId2"/>
    <sheet name="2014" sheetId="3" state="hidden" r:id="rId3"/>
    <sheet name="2015" sheetId="4" state="hidden" r:id="rId4"/>
    <sheet name="2016" sheetId="5" state="hidden" r:id="rId5"/>
    <sheet name="2017" sheetId="6" state="hidden" r:id="rId6"/>
    <sheet name="2018" sheetId="7" state="hidden" r:id="rId7"/>
    <sheet name="PRORROGAS" sheetId="10" state="hidden" r:id="rId8"/>
    <sheet name="2019" sheetId="8" state="hidden" r:id="rId9"/>
    <sheet name="2020" sheetId="9" state="hidden" r:id="rId10"/>
    <sheet name="2021" sheetId="11" r:id="rId11"/>
  </sheets>
  <externalReferences>
    <externalReference r:id="rId12"/>
  </externalReferences>
  <definedNames>
    <definedName name="_xlnm._FilterDatabase" localSheetId="0" hidden="1">'2012'!$A$1:$Q$52</definedName>
    <definedName name="_xlnm._FilterDatabase" localSheetId="1" hidden="1">'2013'!$A$1:$S$94</definedName>
    <definedName name="_xlnm._FilterDatabase" localSheetId="2" hidden="1">'2014'!$A$1:$W$99</definedName>
    <definedName name="_xlnm._FilterDatabase" localSheetId="3" hidden="1">'2015'!$A$1:$Y$73</definedName>
    <definedName name="_xlnm._FilterDatabase" localSheetId="4" hidden="1">'2016'!$A$1:$Z$66</definedName>
    <definedName name="_xlnm._FilterDatabase" localSheetId="5" hidden="1">'2017'!$A$1:$Z$76</definedName>
    <definedName name="_xlnm._FilterDatabase" localSheetId="6" hidden="1">'2018'!$C$1:$C$77</definedName>
    <definedName name="_xlnm._FilterDatabase" localSheetId="8" hidden="1">'2019'!$A$1:$AH$100</definedName>
    <definedName name="_xlnm._FilterDatabase" localSheetId="9" hidden="1">'2020'!$A$1:$AF$46</definedName>
    <definedName name="_Hlk11936751" localSheetId="8">'2019'!$E$50</definedName>
    <definedName name="_Hlk11936751" localSheetId="9">'2020'!#REF!</definedName>
    <definedName name="_Hlk14771113" localSheetId="8">'2019'!$E$39</definedName>
    <definedName name="_Hlk14771113" localSheetId="9">'2020'!#REF!</definedName>
    <definedName name="_Hlk21458765" localSheetId="8">'2019'!$E$51</definedName>
    <definedName name="_Hlk21458765" localSheetId="9">'2020'!#REF!</definedName>
    <definedName name="_Hlk3022728" localSheetId="9">'2020'!$H$12</definedName>
    <definedName name="_Hlk31025477" localSheetId="9">'2020'!$H$13</definedName>
    <definedName name="_Hlk36719264" localSheetId="9">'2020'!$H$29</definedName>
    <definedName name="_Hlk4595156" localSheetId="8">'2019'!$E$12</definedName>
    <definedName name="_Hlk4595156" localSheetId="9">'2020'!#REF!</definedName>
    <definedName name="_Hlk504112841" localSheetId="8">'2019'!$E$40</definedName>
    <definedName name="_Hlk504112841" localSheetId="9">'2020'!#REF!</definedName>
    <definedName name="_Hlk505148702" localSheetId="6">'2018'!$E$13</definedName>
    <definedName name="_Hlk512241022" localSheetId="6">'2018'!$E$26</definedName>
    <definedName name="_Hlk514750604" localSheetId="8">'2019'!$E$28</definedName>
    <definedName name="_Hlk514750604" localSheetId="9">'2020'!#REF!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23" i="8" l="1"/>
  <c r="AB52" i="6" l="1"/>
  <c r="L64" i="7" l="1"/>
  <c r="K64" i="7"/>
  <c r="L65" i="7" l="1"/>
  <c r="L75" i="6"/>
  <c r="K75" i="6"/>
  <c r="L76" i="6"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l="1"/>
  <c r="A54" i="6" s="1"/>
  <c r="A55" i="6" s="1"/>
  <c r="A56" i="6" s="1"/>
  <c r="A57" i="6" s="1"/>
  <c r="A58" i="6" s="1"/>
  <c r="A59" i="6" s="1"/>
  <c r="A60" i="6" s="1"/>
  <c r="A61" i="6" s="1"/>
  <c r="A62" i="6" s="1"/>
  <c r="A63" i="6" s="1"/>
  <c r="A64" i="6" s="1"/>
  <c r="A65" i="6" s="1"/>
  <c r="A66" i="6" s="1"/>
  <c r="A67" i="6" s="1"/>
  <c r="A68" i="6" s="1"/>
  <c r="A69" i="6" s="1"/>
  <c r="A70" i="6" s="1"/>
  <c r="A71" i="6" s="1"/>
  <c r="A72" i="6" s="1"/>
  <c r="A73" i="6" s="1"/>
  <c r="A74" i="6" s="1"/>
  <c r="L65" i="5"/>
  <c r="K65" i="5"/>
  <c r="J72" i="4"/>
  <c r="K72" i="4"/>
  <c r="J99" i="3"/>
  <c r="AA49" i="3"/>
  <c r="AA34" i="3"/>
  <c r="G94" i="2"/>
  <c r="G52" i="1"/>
  <c r="K73" i="4" l="1"/>
  <c r="L6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400-000001000000}">
      <text>
        <r>
          <rPr>
            <b/>
            <sz val="9"/>
            <color indexed="81"/>
            <rFont val="Tahoma"/>
            <family val="2"/>
          </rPr>
          <t>Diego Fernando Rosero Altamar: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500-000001000000}">
      <text>
        <r>
          <rPr>
            <b/>
            <sz val="9"/>
            <color indexed="81"/>
            <rFont val="Tahoma"/>
            <family val="2"/>
          </rPr>
          <t>Diego Fernando Rosero Altamar: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600-000001000000}">
      <text>
        <r>
          <rPr>
            <b/>
            <sz val="9"/>
            <color indexed="81"/>
            <rFont val="Tahoma"/>
            <family val="2"/>
          </rPr>
          <t>Diego Fernando Rosero Altamar: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3" authorId="0" shapeId="0" xr:uid="{00000000-0006-0000-0800-000001000000}">
      <text>
        <r>
          <rPr>
            <b/>
            <sz val="9"/>
            <color indexed="81"/>
            <rFont val="Tahoma"/>
            <family val="2"/>
          </rPr>
          <t>Diego Fernando Rosero Altamar: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700-000001000000}">
      <text>
        <r>
          <rPr>
            <b/>
            <sz val="9"/>
            <color indexed="81"/>
            <rFont val="Tahoma"/>
            <family val="2"/>
          </rPr>
          <t>Diego Fernando Rosero Altamar: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00000000-0006-0000-0900-000001000000}">
      <text>
        <r>
          <rPr>
            <b/>
            <sz val="9"/>
            <color indexed="81"/>
            <rFont val="Tahoma"/>
            <family val="2"/>
          </rPr>
          <t>Diego Fernando Rosero Altamar: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F277FBCA-EAD8-4D88-ACDA-AA84F12E5347}">
      <text>
        <r>
          <rPr>
            <b/>
            <sz val="9"/>
            <color indexed="81"/>
            <rFont val="Tahoma"/>
            <family val="2"/>
          </rPr>
          <t>Diego Fernando Rosero Altamar:</t>
        </r>
        <r>
          <rPr>
            <sz val="9"/>
            <color indexed="81"/>
            <rFont val="Tahoma"/>
            <family val="2"/>
          </rPr>
          <t xml:space="preserve">
</t>
        </r>
      </text>
    </comment>
  </commentList>
</comments>
</file>

<file path=xl/sharedStrings.xml><?xml version="1.0" encoding="utf-8"?>
<sst xmlns="http://schemas.openxmlformats.org/spreadsheetml/2006/main" count="6941" uniqueCount="2688">
  <si>
    <t xml:space="preserve">No. </t>
  </si>
  <si>
    <t xml:space="preserve">TIPO </t>
  </si>
  <si>
    <t>MODALIDAD CONTRATACIÓN</t>
  </si>
  <si>
    <t>OBJETO CONTRACTUAL</t>
  </si>
  <si>
    <t xml:space="preserve">CONTRATISTA </t>
  </si>
  <si>
    <t>ID.</t>
  </si>
  <si>
    <t>VALOR</t>
  </si>
  <si>
    <t>PLAZO</t>
  </si>
  <si>
    <t xml:space="preserve">FECHA DE SUSCRIPCIÓN </t>
  </si>
  <si>
    <t>FECHA DE INICIO</t>
  </si>
  <si>
    <t xml:space="preserve">FECHA TERMINACION </t>
  </si>
  <si>
    <t>GARANTIA</t>
  </si>
  <si>
    <t>CDP</t>
  </si>
  <si>
    <t>FECHA CDP</t>
  </si>
  <si>
    <t>CRP</t>
  </si>
  <si>
    <t>FECHA CRP</t>
  </si>
  <si>
    <t>SECOP</t>
  </si>
  <si>
    <t xml:space="preserve">PRESTACIÓN SERVICIOS </t>
  </si>
  <si>
    <t xml:space="preserve">CONTRATACIÓN DIRECTA </t>
  </si>
  <si>
    <t>Prestar los servicios de apoyo a la Agencia del Inspector General de Tributos, Rentas y Contribuciones Parafiscales - ITRC en el desarrollo de las labores operativas y administrativas para el cumplimiento de las actividades misionales de la Entidad.</t>
  </si>
  <si>
    <t>José Milciades Herrera Hernández</t>
  </si>
  <si>
    <t>3 meses</t>
  </si>
  <si>
    <t>N/A</t>
  </si>
  <si>
    <t>412</t>
  </si>
  <si>
    <t>26/06/12</t>
  </si>
  <si>
    <t>04/07/12</t>
  </si>
  <si>
    <t>21/09/12</t>
  </si>
  <si>
    <t>Jennifer León Vanegas</t>
  </si>
  <si>
    <t>312</t>
  </si>
  <si>
    <t>Prestar los servicios profesionales y de apoyo a la Agencia del Inspector General de Tributos, Rentas y Contribuciones Parafiscales - ITRC en los temas relacionadas con el talento humano, así como adelantar las actividades necesarias para la definicion y diseño que requiera la recién conformada agencia en los temas de personal.</t>
  </si>
  <si>
    <t>Maria Teresa Rodríguez Leal</t>
  </si>
  <si>
    <t>512</t>
  </si>
  <si>
    <t>212</t>
  </si>
  <si>
    <t>CONTRATACIÓN DIRECTA</t>
  </si>
  <si>
    <t>Prestar los servicios de apoyo a la Agencia del Inspector General de Tributos, Rentas y Contribuciones Parafiscales - ITRC en la gestión de la comunicación y notificación de actos administrativos generados por la subdirección de Investigaciones disciplinarias, de acuerdo con las normas legales vigentes para la transparencia en las acciones de la Entidad.</t>
  </si>
  <si>
    <t>Camilo Andrés Garzón Padilla</t>
  </si>
  <si>
    <t>612</t>
  </si>
  <si>
    <t>05/07/12</t>
  </si>
  <si>
    <t>Cristian Camilo Peña Castillo</t>
  </si>
  <si>
    <t>712</t>
  </si>
  <si>
    <t>Prestar los servicios profesionales y de apoyo a la Agencia del Inspector General de Tributos, Rentas y Contribuciones Parafiscales - ITRC en los temas relacionados con la contratación según normatividad vigente para lograr transparencia y eficiencia en los procesos de contratación de la Entidad.</t>
  </si>
  <si>
    <t xml:space="preserve">Manuel Alí Rodriguez Mustafa </t>
  </si>
  <si>
    <t>912</t>
  </si>
  <si>
    <t>13/07/12</t>
  </si>
  <si>
    <t>1812</t>
  </si>
  <si>
    <t>23/07/12</t>
  </si>
  <si>
    <t>Prestar los servicios profesionales y de apoyo a la Agencia del Inspector General de Tributos, Rentas y Contribuciones Parafiscales - ITRC en los temas relacionados con la implementación de tecnologías de la información y de las comunicaciones de acuerdo con las necesidades y políticas institucionales para garantizar el manejo efectivo y seguro de la información.</t>
  </si>
  <si>
    <t>Hector Henry Pedraza Piñeros</t>
  </si>
  <si>
    <t xml:space="preserve"> 4 meses</t>
  </si>
  <si>
    <t>1112</t>
  </si>
  <si>
    <t>02/08/12</t>
  </si>
  <si>
    <t>3512</t>
  </si>
  <si>
    <t>09/08/12</t>
  </si>
  <si>
    <t>Diego Fernando Rosero Altamar</t>
  </si>
  <si>
    <t>1212</t>
  </si>
  <si>
    <t>3612</t>
  </si>
  <si>
    <t>14/08/12</t>
  </si>
  <si>
    <t>Contratar la prestación de Servicios profesionales y de apoyo a la Agencia del Inspector General de Tributos, Rentas y Contribuciones Parafiscales - ITRC en los temas relacionadas con la gestión de los recursos financieros de la Entidad, teniendo en cuenta las normas legales vigentes, los lineamientos gubernamentales y las necesidades institucionales, para apoyar el desarrollo de la gestión de la Agencia y el cumplimiento de los compromisos económicos.</t>
  </si>
  <si>
    <t>Sonia Janeth Tequia Correa</t>
  </si>
  <si>
    <t>1412</t>
  </si>
  <si>
    <t>17/08/12</t>
  </si>
  <si>
    <t>3712</t>
  </si>
  <si>
    <t>22/08/12</t>
  </si>
  <si>
    <t>Prestar los servicios profesionales y de apoyo a la Agencia del Inspector General de Tributos, Rentas y Contribuciones Parafiscales - ITRC en los temas relacionados con la gestión del proceso financiero según procedimientos y normatividad vigente, con miras a optimizar la utilización de los recursos financieros y económicos de la Entidad.</t>
  </si>
  <si>
    <t>Viviana Marcela Pardo Beltrán</t>
  </si>
  <si>
    <t>1512</t>
  </si>
  <si>
    <t>3812</t>
  </si>
  <si>
    <t>23/08/12</t>
  </si>
  <si>
    <t>COMPRAVENTA</t>
  </si>
  <si>
    <t>CONTRATACIÓN DE MÍNIMA CUANTÍA</t>
  </si>
  <si>
    <r>
      <t xml:space="preserve">Expedición y suministro de 10 certificados digitales de función pública para </t>
    </r>
    <r>
      <rPr>
        <sz val="12"/>
        <color theme="1"/>
        <rFont val="Arial Narrow"/>
        <family val="2"/>
      </rPr>
      <t>SIIF NACIÓN y sus correspondientes dispositivos de almacenamiento (TOKEN)</t>
    </r>
  </si>
  <si>
    <t>Gestión de Seguridad Electrónica S.A.</t>
  </si>
  <si>
    <t>900,204,272-8</t>
  </si>
  <si>
    <t>hasta 31-12-12</t>
  </si>
  <si>
    <t xml:space="preserve">No. 33-44-101067784 de 30/08/12.  Seguros del Estado S.A. </t>
  </si>
  <si>
    <t>1012</t>
  </si>
  <si>
    <t>31/07/12</t>
  </si>
  <si>
    <t>4612</t>
  </si>
  <si>
    <t>04/09/12</t>
  </si>
  <si>
    <t>11 - PRO 1</t>
  </si>
  <si>
    <r>
      <t xml:space="preserve">Expedición y suministro de 10 certificados digitales de función pública para </t>
    </r>
    <r>
      <rPr>
        <b/>
        <sz val="12"/>
        <color theme="1"/>
        <rFont val="Arial Narrow"/>
        <family val="2"/>
      </rPr>
      <t>SIIF NACIÓN y sus correspondientes dispositivos de almacenamiento (TOKEN)</t>
    </r>
  </si>
  <si>
    <t>2 MESES</t>
  </si>
  <si>
    <t xml:space="preserve">No. 33-44-101067784 de 04/01/13.  Seguros del Estado S.A. </t>
  </si>
  <si>
    <t>9/1/13</t>
  </si>
  <si>
    <t>11 - PRO 2</t>
  </si>
  <si>
    <t xml:space="preserve">No. 33-44-101067784 anexo 2 de 01/03/13.  Seguros del Estado S.A. </t>
  </si>
  <si>
    <t>19/03/13</t>
  </si>
  <si>
    <t xml:space="preserve">Guillermo Gómez Gómez </t>
  </si>
  <si>
    <t>13/09/12</t>
  </si>
  <si>
    <t>6712</t>
  </si>
  <si>
    <t>19/09/12</t>
  </si>
  <si>
    <t>Prestar los servicios de apoyo a la Agencia del Inspector General de Tributos, Rentas y Contribuciones Parafiscales - ITRC en el desarrollo de las labores operativas y administrativas de la Entidad.</t>
  </si>
  <si>
    <t xml:space="preserve">Yazmin Liliana Moreno </t>
  </si>
  <si>
    <t xml:space="preserve">2 meses 15 días calendaro </t>
  </si>
  <si>
    <t xml:space="preserve">Prestación de Servicios de Apoyo a la Agencia del Inspector General de Tributos, Rentas y Contribuciones Parafiscales - ITRC en el desarrollo de las labores operativas y administrativas en la subdirecciónde investigaciones disciplinarias </t>
  </si>
  <si>
    <t xml:space="preserve">Manuel Alejandro Morales Quiroga </t>
  </si>
  <si>
    <t xml:space="preserve"> 1 mes </t>
  </si>
  <si>
    <t xml:space="preserve">Juan Nicolas Arango Valencia </t>
  </si>
  <si>
    <t xml:space="preserve">2 meses 11 días calendaro </t>
  </si>
  <si>
    <t xml:space="preserve">  </t>
  </si>
  <si>
    <t>SUMINISTRO</t>
  </si>
  <si>
    <t>Suministro de  papelería y  útiles de oficina para el desarrollo de las actividades propias de la Agencia del Inspector General de Tributos, Rentas y Contribuciones Parafiscales-ITRC</t>
  </si>
  <si>
    <t>DISTRIBUCIONES ALIADAS BJ SAS.</t>
  </si>
  <si>
    <t>900.314.764-1</t>
  </si>
  <si>
    <t xml:space="preserve">No. 0785305-1 de 09/10/12.  Seguros Suramericana S.A. </t>
  </si>
  <si>
    <t>17 - AD</t>
  </si>
  <si>
    <t xml:space="preserve">No. 0785305-1 Anexo 1 de 26/12/12.  Seguros Suramericana S.A. </t>
  </si>
  <si>
    <t>Prestación de servicios profesionales a la Agencia del Inspector General de Tributos, Rentas y Contribuciones Parafiscales-ITRC, para la definición de los planes, programas, proyectos y estrategias según lineamientos gubernamentales y necesidades institucionales para el logro de los objetivos de la entidad</t>
  </si>
  <si>
    <t>Jorge Ovidio Sotelo Villamil</t>
  </si>
  <si>
    <t>7,303,696</t>
  </si>
  <si>
    <t>2 meses</t>
  </si>
  <si>
    <t>18 - AD y PRO 1</t>
  </si>
  <si>
    <t>15 días</t>
  </si>
  <si>
    <t>Contratar la instalación, configuración, pruebas e implementación del Sistema SIGEP licenciado por el Estado Colombiano, para la implementación de la nómina y liquidación de aportes parafiscales de la Agencia del Inspector General de Tributos, Rentas y Contribuciones Parafiscales-ITRC</t>
  </si>
  <si>
    <t>HEINSOHN HUMAN GLOBAL SOLUTIONS S.A.S.</t>
  </si>
  <si>
    <t>900.173.404-9</t>
  </si>
  <si>
    <t xml:space="preserve">No. 21-44-101122809 de  23/10/12.  Seguros del Estado S.A. </t>
  </si>
  <si>
    <t>19 - PRO 1</t>
  </si>
  <si>
    <t xml:space="preserve">No. 21-44-101122809 Anexo 1 de  02/01/13.  Seguros del Estado S.A. </t>
  </si>
  <si>
    <t>19 - PRO 2</t>
  </si>
  <si>
    <t xml:space="preserve">No. 21-44-101122809 Anexo 2 de  15/03/13.  Seguros del Estado S.A. </t>
  </si>
  <si>
    <t>19 - PRO 3</t>
  </si>
  <si>
    <t>1 mes</t>
  </si>
  <si>
    <r>
      <t xml:space="preserve">Prestación de servicios de apoyo </t>
    </r>
    <r>
      <rPr>
        <sz val="11"/>
        <color rgb="FF000000"/>
        <rFont val="Arial Narrow"/>
        <family val="2"/>
      </rPr>
      <t>a la Agencia del Inspector General de Tributos, Rentas y Contribuciones Parafiscales-ITRC en el desarrollo de labores operativas y administrativas de la entidad</t>
    </r>
  </si>
  <si>
    <t xml:space="preserve">Cenaida Rocio Sacristán Gutierrez </t>
  </si>
  <si>
    <t>INTERADMINISTRATIVO</t>
  </si>
  <si>
    <t>Prestar la solución integral de gestión documental con suministro de insumos, equipos, software y personal necesario para la Agencia del Inspector General de Tributos, Rentas y Contribuciones Parafiscales –ITRC</t>
  </si>
  <si>
    <t>SERVICIOS POSTALES NACIONALES S.A.</t>
  </si>
  <si>
    <t>900,062,917-9</t>
  </si>
  <si>
    <t xml:space="preserve">No. 0794283-4 del 06/11/12.  Seguros Generales Suramericana S.A. </t>
  </si>
  <si>
    <t>21 - PRO 1</t>
  </si>
  <si>
    <t xml:space="preserve">No. 0794283-4 del 08/01/13.  Seguros Generales Suramericana S.A. </t>
  </si>
  <si>
    <t>ARRENDAMIENTO</t>
  </si>
  <si>
    <t>CONTRATACIÓN DIRECTA - ARRENDAMIENTO</t>
  </si>
  <si>
    <t>Entrega a título de arriendo a la Agencia, el bien inmueble ubicado en la Calle 93B No. 16-47, Piso 5 del Edificio Torre Ericcson, de la ciudad de Bogotá D.C</t>
  </si>
  <si>
    <t>FAMOC DEPANEL S.A.</t>
  </si>
  <si>
    <t>860.033.419-4</t>
  </si>
  <si>
    <t>20 meses</t>
  </si>
  <si>
    <t xml:space="preserve">No. 3807312000241 del  16/11/12.  Mapfre Seguros S.A. </t>
  </si>
  <si>
    <t>AD CTO 022 2012</t>
  </si>
  <si>
    <t xml:space="preserve">No. 3807312000241 Anexo 1 del  07/11/13.  Mapfre Seguros S.A. </t>
  </si>
  <si>
    <t>AD 2 PR 1 CTO 022 2012</t>
  </si>
  <si>
    <t>HASTA EL 31/12/2014</t>
  </si>
  <si>
    <t xml:space="preserve">No. 3807312000241 Anexo 4 del  17/06/14.  Mapfre Seguros S.A. Aprobada el 19/06/14 </t>
  </si>
  <si>
    <t>AD 3 PR 2 CTO 022 2012</t>
  </si>
  <si>
    <t>Ejecutar la solución integral de comunicaciones y equipos de infraestructura tecnológica, para la Unidad Administrativa Especial Agencia del Inspector General de Tributos, Rentas y Contribuciones Parafiscales ITRC, así como su administración, de conformidad con las condiciones técnicas y económicas que se establezcan en los Anexos específicos que se suscriban, los cuales harán parte integrante del presente documento y contarán con las apropiaciones presupuestales respectivas</t>
  </si>
  <si>
    <t>EMPRESA DE TELECOMUNICACIONES DE BOGOTÁ S.A. E.S.P</t>
  </si>
  <si>
    <t>899.999.115-8</t>
  </si>
  <si>
    <t>12 MESES</t>
  </si>
  <si>
    <t>23-A-1</t>
  </si>
  <si>
    <t>ANEXO 1 AL CONTRATO INTERADMINISTRATIVO No. 23 de 2012</t>
  </si>
  <si>
    <t>Implementar una solución de infraestructura tecnológica y de servicios informáticos para los servicios  de voz, datos, Internet y equipos para la Agencia  ITRC en Bogotá; con el fin de garantizar los servicios de colaboración y comunicaciones que soporten  los sistemas de información</t>
  </si>
  <si>
    <t xml:space="preserve">No. 20639 del  28/11/12. ACE Seguros  S.A. </t>
  </si>
  <si>
    <t>23 - A- 1 - PR y AD 1</t>
  </si>
  <si>
    <t xml:space="preserve">No. 20639 Anexo 50799 del  08/01/13. ACE Seguros  S.A. </t>
  </si>
  <si>
    <t>23 - A- 1 - PR 2</t>
  </si>
  <si>
    <t xml:space="preserve">No. 20639 Anexo 51235 del  11/02/13. ACE Seguros  S.A. </t>
  </si>
  <si>
    <t>PR 1 CTO 023 2012</t>
  </si>
  <si>
    <t>8 MESES</t>
  </si>
  <si>
    <t>Adquisición de tres televisores y un video beam, para dotar las salas de juntas de la Agencia del Inspector General de Tributos, Rentas y Contribuciones Parafiscales –ITRC</t>
  </si>
  <si>
    <t>ATI SOLUTIONS SERVICE LTDA.</t>
  </si>
  <si>
    <t>900.378.950-1</t>
  </si>
  <si>
    <t>5 DIAS</t>
  </si>
  <si>
    <t xml:space="preserve">No. 330-47-994000005501 del  30/11/12. Aseguradora Solidaria S.A. </t>
  </si>
  <si>
    <t>24 - AD</t>
  </si>
  <si>
    <t xml:space="preserve">No. 330-47-994000005501 Anexo 1 del  21/12/12. Aseguradora Solidaria S.A. </t>
  </si>
  <si>
    <t>SELECCIÓN ABREVIADA - SUBASTA INVERSA</t>
  </si>
  <si>
    <r>
      <t>Contratar la Prestación del Servicio Integral de Aseo y Cafetería, incluyendo el suministro de insumos, para las dependencias de la Agencia</t>
    </r>
    <r>
      <rPr>
        <sz val="12"/>
        <color rgb="FF000000"/>
        <rFont val="Arial Narrow"/>
        <family val="2"/>
      </rPr>
      <t xml:space="preserve"> del Inspector General de Tributos, Rentas y Contribuciones Parafiscales-ITRC</t>
    </r>
  </si>
  <si>
    <t>MUNDOLIMPIEZA LTDA.</t>
  </si>
  <si>
    <t>830,068,543-1</t>
  </si>
  <si>
    <t>11 MESES</t>
  </si>
  <si>
    <t xml:space="preserve">No. 15-44-101095429 del  05/12/12. Seguros del estado S.A. </t>
  </si>
  <si>
    <t>Prestación del Servicio de correo urbano, nacional (normal y certificado) e internacional para la admisión, curso y entrega a domicilio de manera oportuna, segura y efectiva, de la correspondencia oficial y demás envíos postales, así como la utilización de los demás servicios postales, tales como post express, al día, noti express, certimail, entre otros, que necesite o llegare a necesitar la Agencia del Inspector General de Tributos, Rentas y Contribuciones Parafiscales-ITRC</t>
  </si>
  <si>
    <t>7 MESES</t>
  </si>
  <si>
    <t xml:space="preserve">Pro 1 cto 26 </t>
  </si>
  <si>
    <t>Adquisición de una nevera y tres hornos microondas, para dotar los espacios destinados a la cafetería de la Agencia del Inspector General de Tributos, Rentas y Contribuciones Parafiscales –ITRC</t>
  </si>
  <si>
    <t>GLOBO SOLUCIONES JHOSAR SAS</t>
  </si>
  <si>
    <t>900.540.245-9</t>
  </si>
  <si>
    <t xml:space="preserve">No. 360-47-994000013653 del  05/12/12. Aseguradora Solidaria S.A. </t>
  </si>
  <si>
    <t>Prestación de servicio de apoyo a la gestión – logístico, a la Unidad Administrativa Especial Agencia del Inspector General de Tributos, Rentas y Contribuciones Parafiscales – ITRC, para la realización del evento de integración, análisis de la gestión y proyectos de la Agencia para el año 2013</t>
  </si>
  <si>
    <t>CAJA DE COMPENSACIÓN COMPENSAR</t>
  </si>
  <si>
    <t>860.066.942-7</t>
  </si>
  <si>
    <t>1 DIA</t>
  </si>
  <si>
    <t>Adquisición de los suministros de baño, (papel higiénico, toallas para manos y jabón de manos), para la sede de la Agencia del Inspector General de Tributos, Rentas y Contribuciones Parafiscales –ITRC</t>
  </si>
  <si>
    <t>PRODUCTOS Y SERVICIOS C J L LTDA</t>
  </si>
  <si>
    <t>900.510.561-3</t>
  </si>
  <si>
    <t>2 DIAS</t>
  </si>
  <si>
    <t>Prestación de servicios profesionales y de apoyo  a la  Agencia del Inspector General de Tributos, Rentas y Contribuciones Parafiscales-ITRC en los temas relacionados con la implementación de tecnologías de la información y de las comunicaciones de acuerdo con las necesidades y políticas institucionales para garantizar el manejo efectivo y seguro de la información</t>
  </si>
  <si>
    <t>GUILLERMO GÓMEZ GÓMEZ</t>
  </si>
  <si>
    <t>SEGUROS</t>
  </si>
  <si>
    <t>Contratar con una compañía de seguros legalmente constituida y domiciliada en Colombia las pólizas de seguro de Todo Riesgo Daños Materiales y Manejo Global para Entidades Oficiales que amparen los daños y/o pérdidas que sufran los bienes e intereses patrimoniales de propiedad o por los que llegare legalmente a ser responsable la Unidad Administrativa Especial Agencia del Inspector General de Tributos, Rentas y Contribuciones Parafiscales-ITRC, así como las otras pólizas que llegare a necesitar durante la vigencia</t>
  </si>
  <si>
    <t>ALLIANZ SEGUROS S.A.</t>
  </si>
  <si>
    <t>860,026,182-5</t>
  </si>
  <si>
    <t>Adquisicón a título de venta del derecho sobre el uso del programa ORACLE DATABASE ENTERPRISE EDITION, para dos procesadores, con su respectivo servicio de soporte técnico Software Update License and Support por 12 meses para la Agencia ITRC</t>
  </si>
  <si>
    <t>ORACLE COLOMBIA LIMITADA</t>
  </si>
  <si>
    <t>800,103,052-8</t>
  </si>
  <si>
    <t>PRÓRROGA</t>
  </si>
  <si>
    <t>ÁREA ITRC</t>
  </si>
  <si>
    <r>
      <t xml:space="preserve">Aunar  esfuerzos, recursos, tecnología, capacidades y métodos, entre la Unidad Nacional de Protección y la Unidad Administrativa Especial Agencia del Inspector General de Tributos, Rentas y Contribuciones Parafiscales - ITRC, que permitan ejercer la adecuada protección de los funcionarios de la Agencia </t>
    </r>
    <r>
      <rPr>
        <sz val="11"/>
        <color rgb="FF000000"/>
        <rFont val="Arial Narrow"/>
        <family val="2"/>
      </rPr>
      <t>que en razón a su cargo y funciones tienen un mayor riesgo para su vida e integridad física</t>
    </r>
  </si>
  <si>
    <t>UNIDAD NACIONAL DE PROTECCIÓN</t>
  </si>
  <si>
    <t>900,475,780-1</t>
  </si>
  <si>
    <t>HASTA 31/12/13</t>
  </si>
  <si>
    <t>Dirección General</t>
  </si>
  <si>
    <t>PRESTACIÓN DE SERVICIOS</t>
  </si>
  <si>
    <r>
      <t>Prestación de servicios profesionales a la Agencia del Inspector General de Tributos, Rentas y Contribuciones Parafiscales-ITRC en el diseño</t>
    </r>
    <r>
      <rPr>
        <sz val="11"/>
        <color theme="1"/>
        <rFont val="Arial Narrow"/>
        <family val="2"/>
      </rPr>
      <t xml:space="preserve"> de una propuesta dirigida a la adopción de políticas de naturaleza preventiva y correctiva de las entidades objeto de control (DIAN, de la UGPP y de la entidad administradora del monopolio rentístico de los juegos de suerte y azar COLJUEGOS) a partir del diagnóstico y estudio de los procesos disciplinarios originados en dichas entidades y de competencia de la Agencia.</t>
    </r>
  </si>
  <si>
    <t>MARÍA DEL PILAR ORJUELA BOSSA</t>
  </si>
  <si>
    <t>3 MESES</t>
  </si>
  <si>
    <t>Subdirección de Investigaciones Disciplinarias</t>
  </si>
  <si>
    <t>23-A-2</t>
  </si>
  <si>
    <t>ANEXO 2 AL CONTRATO INTERADMINISTRATIVO No. 23 de 2012</t>
  </si>
  <si>
    <t>Dar continuidad a la  solución de infraestructura tecnológica y de servicios informáticos para los servicios  de voz, datos, Internet y  equipos para  la Agencia  ITRC en Bogotá; con el fin de garantizar los servicios de colaboración y comunicaciones  que soporten  los sistemas de información</t>
  </si>
  <si>
    <t>hasta el 26/11/13</t>
  </si>
  <si>
    <t xml:space="preserve">No. CEST-21231347 del  22/01/13. de Allianz Seguros S.A. </t>
  </si>
  <si>
    <t>Oficina de Tecnologías</t>
  </si>
  <si>
    <t>AD 1 Y PR 1 23-A-2</t>
  </si>
  <si>
    <t>Hasta el 27/06/2014</t>
  </si>
  <si>
    <t>No. CEST-21231347 del  22/01/13. de Allianz Seguros S.A.  Expedida eñ 26/12/13</t>
  </si>
  <si>
    <t>Realización de estudios de seguridad a los aspirantes a ser funcionarios de la  Subdirección de Auditoria y Gestión del Riesgo de la Agencia del Inspector General de Tributos, Rentas y Contribuciones Parafiscales-ITRC y otros cargos a los que la Dirección General de la Agencia por razones de conveniencia considere pertinente efectuar, a fin de que se verifique y compruebe el grado de confiabilidad del recurso humano a vincular</t>
  </si>
  <si>
    <t>E&amp;M DESARROLLO CORPORATIVO S.A.S</t>
  </si>
  <si>
    <t>900.338.878-6</t>
  </si>
  <si>
    <t>Hasta el 31/12/13</t>
  </si>
  <si>
    <t>No. 376-47-994000000864 de Aseguradora Solidaria S.A.  Expedida el 12/02/2013</t>
  </si>
  <si>
    <t>Subdirección de Auditorías</t>
  </si>
  <si>
    <t>AD CTO 3 2013</t>
  </si>
  <si>
    <t>No. 376-47-994000000864 Anexo 2de Aseguradora Solidaria S.A.  Expedida el 20/12/2013</t>
  </si>
  <si>
    <t>Realizar un curso-taller de formación sobre Balanced Scorecard, indicadores, pensamiento sistémico y prospectiva para la Alta Dirección de la Unidad Administrativa Especial Agencia del Inspector General de Tributos, Rentas y Contribuciones Parafiscales - ITRC</t>
  </si>
  <si>
    <r>
      <t>WORLD TRAINING COLOMBIA &amp; CIA LTDA – WT COLOMBIA</t>
    </r>
    <r>
      <rPr>
        <b/>
        <sz val="12"/>
        <color theme="1"/>
        <rFont val="Arial Narrow"/>
        <family val="2"/>
      </rPr>
      <t>.</t>
    </r>
  </si>
  <si>
    <t>900.250.759-8</t>
  </si>
  <si>
    <t>No. 2166709 de Liberty Seguros S.A.  Expedida el 14/02/2013</t>
  </si>
  <si>
    <t>Oficina de Planeación</t>
  </si>
  <si>
    <r>
      <t>Adquirir</t>
    </r>
    <r>
      <rPr>
        <b/>
        <sz val="11"/>
        <color theme="1"/>
        <rFont val="Arial Narrow"/>
        <family val="2"/>
      </rPr>
      <t xml:space="preserve"> </t>
    </r>
    <r>
      <rPr>
        <sz val="11"/>
        <color theme="1"/>
        <rFont val="Arial Narrow"/>
        <family val="2"/>
      </rPr>
      <t xml:space="preserve">1 suscripción por DOCE (12) meses a los diarios </t>
    </r>
    <r>
      <rPr>
        <sz val="11"/>
        <color rgb="FF000000"/>
        <rFont val="Arial Narrow"/>
        <family val="2"/>
      </rPr>
      <t>LA REPÚBLICA Y EL ESPECTADOR</t>
    </r>
    <r>
      <rPr>
        <sz val="11"/>
        <color theme="1"/>
        <rFont val="Arial Narrow"/>
        <family val="2"/>
      </rPr>
      <t xml:space="preserve">, para la Área de Comunicaciones de la </t>
    </r>
    <r>
      <rPr>
        <sz val="11"/>
        <color rgb="FF000000"/>
        <rFont val="Arial Narrow"/>
        <family val="2"/>
      </rPr>
      <t>Unidad Administrativa Especial Agencia del Inspector General de Tributos, Rentas y Contribuciones Parafiscales-ITRC</t>
    </r>
  </si>
  <si>
    <t>EDITORIAL EL GLOBO S.A</t>
  </si>
  <si>
    <t>860.009.759-2</t>
  </si>
  <si>
    <t>Oficina de Comunicaciones</t>
  </si>
  <si>
    <r>
      <t>Adquirir</t>
    </r>
    <r>
      <rPr>
        <b/>
        <sz val="11"/>
        <color theme="1"/>
        <rFont val="Arial Narrow"/>
        <family val="2"/>
      </rPr>
      <t xml:space="preserve"> </t>
    </r>
    <r>
      <rPr>
        <sz val="11"/>
        <color theme="1"/>
        <rFont val="Arial Narrow"/>
        <family val="2"/>
      </rPr>
      <t xml:space="preserve">2 suscripciones por DOCE (12) meses a las Revistas SEMANA Y DINERO, para la Dirección General y Área de Comunicaciones de la </t>
    </r>
    <r>
      <rPr>
        <sz val="11"/>
        <color rgb="FF000000"/>
        <rFont val="Arial Narrow"/>
        <family val="2"/>
      </rPr>
      <t>Unidad Administrativa Especial Agencia del Inspector General de Tributos, Rentas y Contribuciones Parafiscales-ITRC</t>
    </r>
  </si>
  <si>
    <t>PUBLICACIONES SEMANA S.A</t>
  </si>
  <si>
    <t>860.509.265-1</t>
  </si>
  <si>
    <t>AD Y PR CTO 006 2013</t>
  </si>
  <si>
    <t>6 MESES</t>
  </si>
  <si>
    <r>
      <t>Adquirir</t>
    </r>
    <r>
      <rPr>
        <b/>
        <sz val="11"/>
        <color theme="1"/>
        <rFont val="Arial Narrow"/>
        <family val="2"/>
      </rPr>
      <t xml:space="preserve"> </t>
    </r>
    <r>
      <rPr>
        <sz val="11"/>
        <color theme="1"/>
        <rFont val="Arial Narrow"/>
        <family val="2"/>
      </rPr>
      <t xml:space="preserve">2 suscripciones por DOCE (12) meses a los diarios EL TIEMPO Y PORTAFOLIO, para la Dirección General y Área de Comunicaciones de la </t>
    </r>
    <r>
      <rPr>
        <sz val="11"/>
        <color rgb="FF000000"/>
        <rFont val="Arial Narrow"/>
        <family val="2"/>
      </rPr>
      <t>Unidad Administrativa Especial Agencia del Inspector General de Tributos, Rentas y Contribuciones Parafiscales-ITRC</t>
    </r>
  </si>
  <si>
    <t>CASA EDITORIAL EL TIEMPO S.A</t>
  </si>
  <si>
    <t>860.001.022-7</t>
  </si>
  <si>
    <t>AD Y PR CTO 007 2013</t>
  </si>
  <si>
    <t>4 meses</t>
  </si>
  <si>
    <t>Prestación de servicios a la Agencia del Inspector General de Tributos, Rentas y Contribuciones Parafiscales-ITRC para la actualización, edición, modernización y publicación de contenidos del portal web de nuestra entidad</t>
  </si>
  <si>
    <t>HAROL ALEXANDER AGUIRRE FAJARDO</t>
  </si>
  <si>
    <t>4 meses 15 dias cal</t>
  </si>
  <si>
    <t>AD Y PRO CTO 008 2013</t>
  </si>
  <si>
    <t>Prestar los servicios profesionales como asesor experto en Derecho Constitucional, para el acompañamiento del Despacho de la señora Directora en la intervención que se hará como Terceros Interesados para Coadyuvar la Defensa del Decreto 4173 de 2011, a través de la elaboración de documento de contestación de la demanda de inconstitucionalidad</t>
  </si>
  <si>
    <t>SONIA MARINA CASTRO MORA</t>
  </si>
  <si>
    <t>No. 18-44-101025390 de Seguros del Estado S.A.  Expedida el 04/03/2013</t>
  </si>
  <si>
    <r>
      <t xml:space="preserve">Contratar el diseño y la implementación de la identidad corporativa de la </t>
    </r>
    <r>
      <rPr>
        <sz val="11"/>
        <color rgb="FF000000"/>
        <rFont val="Arial Narrow"/>
        <family val="2"/>
      </rPr>
      <t xml:space="preserve">Unidad Administrativa Especial Agencia del Inspector de Tributos, Rentas y Contribuciones Parafiscales, ITRC, como acompañamiento a su </t>
    </r>
    <r>
      <rPr>
        <sz val="11"/>
        <color theme="1"/>
        <rFont val="Arial Narrow"/>
        <family val="2"/>
      </rPr>
      <t>campaña institucional de divulgación, posicionamiento e impresos publicitarios</t>
    </r>
  </si>
  <si>
    <t>HEAT MARKETING EMOCIONAL S.A.S.</t>
  </si>
  <si>
    <t>830.075.910-0</t>
  </si>
  <si>
    <t>No. 37-44-101015582 de Seguros del Estado S.A.  Expedida el 18/03/2013</t>
  </si>
  <si>
    <t>14/0582013</t>
  </si>
  <si>
    <t>Adquirir a titulo de venta veinte (20) licencias Microsoft Office Proffesional Plus 2013, para la Unidad Administrativa Especial Agencia del Inspector General de Tributos, Rentas y Contribuciones Parafiscales – ITRC</t>
  </si>
  <si>
    <t>CONTROLES EMPRESARIALES LTDA</t>
  </si>
  <si>
    <t>800.058.607-2</t>
  </si>
  <si>
    <t>30 días calendario</t>
  </si>
  <si>
    <t>No. 21-44-101133352 de Seguros del Estado S.A.  Expedida el 26/03/2013</t>
  </si>
  <si>
    <t>Realización de exámenes médicos de ingreso (incluye examen médico general con énfasis en osteo-muscular, audiometría y visiometría) y exámenes de egreso para los funcionarios de la Agencia ITRC para la Unidad Administrativa Especial Agencia del Inspector General de Tributos, Rentas y Contribuciones Parafiscales – ITRC</t>
  </si>
  <si>
    <t>ENTORNO &amp; COMPAÑÍA LTDA</t>
  </si>
  <si>
    <t>830.034.865-1</t>
  </si>
  <si>
    <t>No. 21-44-101133542 de Seguros del Estado S.A.  Expedida el 26/03/2013</t>
  </si>
  <si>
    <t>Secretaría General - Talento Humano.</t>
  </si>
  <si>
    <t>AD 1 CTO 012 2013</t>
  </si>
  <si>
    <t>No. 21-44-101133542 Anexo 1 de Seguros del Estado S.A.  Expedida el 06/11/2013</t>
  </si>
  <si>
    <t>SELECCIÓIN ABREVIADA DE MENOR CUANTÍA</t>
  </si>
  <si>
    <r>
      <t>Suministro de tiquetes aéreos nacionales e internacionales, para el cubrimiento de los viajes que requieran los funcionarios y contratistas de las dependencias de la Agencia</t>
    </r>
    <r>
      <rPr>
        <sz val="11"/>
        <color rgb="FF000000"/>
        <rFont val="Arial Narrow"/>
        <family val="2"/>
      </rPr>
      <t xml:space="preserve"> del Inspector General de Tributos, Rentas y Contribuciones Parafiscales-ITRC</t>
    </r>
    <r>
      <rPr>
        <sz val="11"/>
        <color theme="1"/>
        <rFont val="Arial Narrow"/>
        <family val="2"/>
      </rPr>
      <t>, en cumplimiento de sus funciones,  comisiones, comisiones de estudios y demás servicios e invitaciones, de acuerdo con las tarifas pactadas</t>
    </r>
  </si>
  <si>
    <t>NOVATOURS LTDA</t>
  </si>
  <si>
    <t>800,003,442-8</t>
  </si>
  <si>
    <t>No. 18-44-101025908 de Seguros del Estado S.A.  Expedida el 09/04/2013</t>
  </si>
  <si>
    <t>AD 1 CTO 13 2013</t>
  </si>
  <si>
    <t>SELECCIÓN ABREVIADA SUBASTA INVERSA</t>
  </si>
  <si>
    <t>Adquisición de tres (3) automóviles sedán o crossover, para el cabal cumplimiento de las funciones de la Agencia del Inspector General de Tributos, Rentas y Contribuciones Parafiscales-ITRC, de acuerdo con las especificaciones técnicas establecidas en el pliego de condiciones</t>
  </si>
  <si>
    <t>DISTRIBUIDORA NISSAN S.A.</t>
  </si>
  <si>
    <t>860.001.307-0</t>
  </si>
  <si>
    <t>1 MES</t>
  </si>
  <si>
    <t>No. 2191362 de Liberty Seguros S.A.  Expedida el 19/04/2013</t>
  </si>
  <si>
    <t>Secretaría General - Adminiustrativa.</t>
  </si>
  <si>
    <t>Adquisición del material P.O.P. necesario para identificar, posicionar, generar recordación y sostener la imagen corporativa de la Agencia del Inspector General de Tributos, Rentas y Contribuciones Parafiscales-ITRC</t>
  </si>
  <si>
    <r>
      <t xml:space="preserve">FERNANDO GUERRERO CARO </t>
    </r>
    <r>
      <rPr>
        <sz val="12"/>
        <color theme="1"/>
        <rFont val="Arial Narrow"/>
        <family val="2"/>
      </rPr>
      <t xml:space="preserve"> </t>
    </r>
  </si>
  <si>
    <t>45 días calendario</t>
  </si>
  <si>
    <t>No. 17-44-101092693de Seguros del Estado S.A.  Expedida el 17/05/2013</t>
  </si>
  <si>
    <t>AD CTO 15 2013</t>
  </si>
  <si>
    <t>No. 17-44-101092693 Anexo 1 de Seguros del Estado S.A.  Expedida el 14/06/2013</t>
  </si>
  <si>
    <t>PRO 1 CTO 15 2013</t>
  </si>
  <si>
    <t>21 dias</t>
  </si>
  <si>
    <t>No. 17-44-101092693 Anexo 2 de Seguros del Estado S.A.  Expedida el 16/07/2013</t>
  </si>
  <si>
    <t>PRO 2 CTO 15 2013</t>
  </si>
  <si>
    <t>10 dias</t>
  </si>
  <si>
    <t>No. 17-44-101092693 Anexo 3 de Seguros del Estado S.A.  Expedida el 01/08/2013</t>
  </si>
  <si>
    <t>PRO 3 CTO 15 2013</t>
  </si>
  <si>
    <t>hasta 30/09/13</t>
  </si>
  <si>
    <t>No. 17-44-101092693 Anexo 3 de Seguros del Estado S.A.  Expedida el 29/08/2013</t>
  </si>
  <si>
    <t>PRO 4 CTO 15 2013</t>
  </si>
  <si>
    <t>hasta 15/11/13</t>
  </si>
  <si>
    <t>No. 17-44-101092693 Anexo 3 de Seguros del Estado S.A.  Expedida el 29/10/2013</t>
  </si>
  <si>
    <t>AD 2 PRO 5 CTO 15 2013</t>
  </si>
  <si>
    <t>hasta 15/12/13</t>
  </si>
  <si>
    <t>No. 17-44-101092693 Anexo 9 de Seguros del Estado S.A.  Expedida el 19/11/2013</t>
  </si>
  <si>
    <t>PRO 6 CTO 15 2013</t>
  </si>
  <si>
    <t>hasta 31/12/13</t>
  </si>
  <si>
    <t>No. 17-44-101092693 Anexo 10 de Seguros del Estado S.A.  Expedida el 13/12/2013</t>
  </si>
  <si>
    <t>Suministro de combustible para los vehículos oficiales de la Agencia del Inspector General de Tributos, Rentas y Contribuciones Parafiscales-ITRC</t>
  </si>
  <si>
    <t>ALDICOM OPERADORES LTDA</t>
  </si>
  <si>
    <t>830.060.549-9</t>
  </si>
  <si>
    <t>No. 11-44-101042942de Seguros del Estado S.A.  Expedida el 06/06/2013</t>
  </si>
  <si>
    <t>HASTA 31/01/14</t>
  </si>
  <si>
    <t>No. 11-44-101042942 ANEXO 1 de Seguros del Estado S.A.  Expedida el 22/01/2014</t>
  </si>
  <si>
    <t>Suministro de  papelería y  útiles de oficina y papelería para el desarrollo de las actividades propias de la Agencia del Inspector General de Tributos, Rentas y Contribuciones Parafiscales-ITRC</t>
  </si>
  <si>
    <t>PAPELERÍA LOS ANDES LTDA</t>
  </si>
  <si>
    <t>860.026.740-5</t>
  </si>
  <si>
    <t>No. 33-44-101079765de Seguros del Estado S.A.  Expedida el 17/05/2013</t>
  </si>
  <si>
    <t>Adquisición de una (1) motocicleta, para el cabal cumplimiento de las funciones de la Agencia del Inspector General de Tributos, Rentas y Contribuciones Parafiscales-ITRC, de acuerdo con las especificaciones técnicas establecidas en el pliego de condiciones</t>
  </si>
  <si>
    <t>SUPERMOTOS DE BOGOTA SAS</t>
  </si>
  <si>
    <t>860.062.808-1</t>
  </si>
  <si>
    <t>20 dias</t>
  </si>
  <si>
    <t>No. 45-44-101039726de Seguros del Estado S.A.  Expedida el 21/05/2013</t>
  </si>
  <si>
    <t>Adquisición de medios de cintas tipo LTO5 con capacidad nativa de 1.5 TB/3.0TB para almacenamiento de datos, labels (código de barras) para medios de cinta tipo LTO5 y medios de cintas tipo LTO5 de limpieza, de acuerdo a lo establecido en invitación pública del proceso de mínima cuantía No. 008 de 2013</t>
  </si>
  <si>
    <t>INFORDATA S.A.S</t>
  </si>
  <si>
    <t>900.349.371-1</t>
  </si>
  <si>
    <t>No. 14-44-101049187de Seguros del Estado S.A.  Expedida el 30/05/2013</t>
  </si>
  <si>
    <t>Contratar con una compañía de seguros legalmente constituida y domiciliada en Colombia las pólizas de seguro de vehículos, donde se cumplan con los amparos estipulados en las especificaciones técnicas, para los bienes e intereses patrimoniales de propiedad o por los que llegare legalmente a ser responsable la Unidad Administrativa Especial Agencia del Inspector General de Tributos, Rentas y Contribuciones Parafiscales-ITRC</t>
  </si>
  <si>
    <t>SEGUROS DEL ESTADO S.A.</t>
  </si>
  <si>
    <t>860.009.578-6</t>
  </si>
  <si>
    <t>Prestación de servicio de apoyo logístico a la Unidad Administrativa Especial Agencia del Inspector General de Tributos, Rentas y Contribuciones Parafiscales – ITRC, para la realización de la  JORNADA DE FORTALECIMIENTO DE VALORES INSTITUCIONALES</t>
  </si>
  <si>
    <t>1 día</t>
  </si>
  <si>
    <r>
      <t xml:space="preserve">Prestar los servicios de apoyo a la </t>
    </r>
    <r>
      <rPr>
        <sz val="12"/>
        <color theme="1"/>
        <rFont val="Arial Narrow"/>
        <family val="2"/>
      </rPr>
      <t xml:space="preserve">Unidad Administrativa Especial Agencia del Inspector General de Tributos, Rentas y Contribuciones Parafiscales ITRC, en la </t>
    </r>
    <r>
      <rPr>
        <sz val="12"/>
        <color rgb="FF000000"/>
        <rFont val="Arial Narrow"/>
        <family val="2"/>
      </rPr>
      <t>conducción del vehículo asignado y transporte de los funcionarios</t>
    </r>
    <r>
      <rPr>
        <sz val="12"/>
        <color theme="1"/>
        <rFont val="Arial Narrow"/>
        <family val="2"/>
      </rPr>
      <t>, en los términos de oportunidad, seguridad, amabilidad y compromiso que se requieran en la Agencia</t>
    </r>
  </si>
  <si>
    <t>CARLOS ARTURO VARGAS MARTÍNEZ</t>
  </si>
  <si>
    <t>5 MESES</t>
  </si>
  <si>
    <t>AD Y PRO CTO 022 2013</t>
  </si>
  <si>
    <t>RUTH GABRIELA CALA ANDRADE</t>
  </si>
  <si>
    <t>AD Y PRO CTO 023 2013</t>
  </si>
  <si>
    <t>MIGUEL ARMANDO ARCE RODRÍGUEZ</t>
  </si>
  <si>
    <t>AD Y PRO CTO 024 2013</t>
  </si>
  <si>
    <t>Contratar el servicio de conceptualización, realización y producción de un comercial de televisión, así como de un jingle que caracterizará nuestra campaña de divulgación.</t>
  </si>
  <si>
    <t>No. 37-44-101016295de Seguros del Estado S.A.  Expedida el 20/06/2013</t>
  </si>
  <si>
    <t>Adquisición de equipos de apoyo: cuatro (4) cámaras de video, tres (3) grabadoras de voz y tres (3) discos duros de 1 tera, para el cabal cumplimiento de las funciones de la Agencia del Inspector General de Tributos, Rentas y Contribuciones Parafiscales-ITRC, de acuerdo con las especificaciones técnicas</t>
  </si>
  <si>
    <t>AUDIO Y VIDEO JOBAR EU</t>
  </si>
  <si>
    <t>830.107.624-8</t>
  </si>
  <si>
    <t>20 días</t>
  </si>
  <si>
    <t>No. 17-44-101094012 de Seguros del Estado S.A.  Expedida el 03/07/2013</t>
  </si>
  <si>
    <t>Adquisición de una (1) caja fuerte, de acuerdo con las especificaciones técnicas establecidas en la Invitación Pública del proceso CMC-012-2013</t>
  </si>
  <si>
    <t>BALKIA SAS</t>
  </si>
  <si>
    <t>900.606.304-0</t>
  </si>
  <si>
    <t>No. 12-44-101085152 de Seguros del Estado S.A.  Expedida el 10/07/2013</t>
  </si>
  <si>
    <t>LICITACIÓN PÚBLICA</t>
  </si>
  <si>
    <t>Automatización del proceso de gestión del expediente digital enmarcado dentro de una Arquitectura SOA (articulada en BPMS), como una solución integral, a través de los procesos de implementación, pruebas y puesta en producción para la agencia ITRC, con su correspondiente adquisición de licencias.</t>
  </si>
  <si>
    <t>AUTOMATIZACIÓN ITRC UT</t>
  </si>
  <si>
    <t>900,632,654-3</t>
  </si>
  <si>
    <t>No. 11-44-101044030 de Seguros del Estado S.A.  Expedida el 11/07/2013</t>
  </si>
  <si>
    <t>PR 1 CTO 28 2013</t>
  </si>
  <si>
    <t>No. 11-44-101044030Anexo 1 de Seguros del Estado S.A.  Expedida el 03/01/2014</t>
  </si>
  <si>
    <t>Adquisición de equipos de ventilación, que faciliten el normal desarrollo de las actividades propias de la Agencia del Inspector General de Tributos, Rentas y Contribuciones Parafiscales-ITRC</t>
  </si>
  <si>
    <t>D &amp; M SISTEMAS Y SOLUCIONES SAS</t>
  </si>
  <si>
    <t>900.426.505-1</t>
  </si>
  <si>
    <t>No. 33-44-101080889 de Seguros del Estado S.A.  Expedida el 23/07/2013</t>
  </si>
  <si>
    <t>Elaboración y Suministro de 150 carné, para la identificación de los funcionarios de la Agencia ITRC, que faciliten el normal desarrollo de las actividades propias de la Agencia del Inspector General de Tributos, Rentas y Contribuciones Parafiscales-ITRC</t>
  </si>
  <si>
    <t>LABORATORIO DE IDEAS AND PROYECT SAS</t>
  </si>
  <si>
    <t>900.205.099-4</t>
  </si>
  <si>
    <t>Adquisición de equipos para la atención de emergencias de la Unidad Administrativa Especial Agencia del Inspector General de Tributos, Rentas y Contribuciones Parafiscales - ITRC</t>
  </si>
  <si>
    <t>INDUSTRIAL DE EXTINTORES LTDA</t>
  </si>
  <si>
    <t>830,018,476-2</t>
  </si>
  <si>
    <t>15 días calendario</t>
  </si>
  <si>
    <t>No. 2229083 de Liberty Seguros S.A. Expedida el 30/07/2013</t>
  </si>
  <si>
    <t>Prestar apoyo a la divulgación de los programas en el área de Comunicaciones y registro de actividades de Community Manager, a través de la administración y manejo de redes sociales y desarrollo  de una estrategia de comunicación digital, para la Agencia ITRC</t>
  </si>
  <si>
    <t>JUAN PABLO SEGURA</t>
  </si>
  <si>
    <t>Adquisición para la U.A.E. Agencia ITRC, de escáneres dúplex de alto rendimiento a color, para apoyar sus procesos misionales y asegurar el cumplimiento de sus funciones</t>
  </si>
  <si>
    <t>PRINTER ON LINE INTEGRAL DOCUMENT S.A.S.</t>
  </si>
  <si>
    <t>900.534.032-2</t>
  </si>
  <si>
    <t>60 días calendario</t>
  </si>
  <si>
    <t>No. 11-44101045731 de Seguros del estado S.A. Expedida el 26/08/2013</t>
  </si>
  <si>
    <t>Adquisición de cien (100) tarjetas de proximidad, para el sistema de control de acceso a la Unidad Administrativa Especial Agencia del Inspector General de Tributos, Rentas y Contribuciones Parafiscales – ITRC</t>
  </si>
  <si>
    <t>SMARTCHIP S.A.S.</t>
  </si>
  <si>
    <t>811.046.254-4</t>
  </si>
  <si>
    <t>No. 05 GU101767 de Confianza Seguros S.A. Expedida el 26/08/2013</t>
  </si>
  <si>
    <t>Adquisición para la U.A.E. Agencia ITRC, de impresoras empresariales laser a color, para apoyar sus procesos misionales y asegurar el cumplimiento de sus funciones</t>
  </si>
  <si>
    <t>LIMASOFT E.U.</t>
  </si>
  <si>
    <t>830.143.572-6</t>
  </si>
  <si>
    <t>No. 2241924 de Liberty Seguros S.A. Expedida el 03/09/13</t>
  </si>
  <si>
    <t>Adquisición de maletines para computador portátil de tamaño 15.6” asignados a las diferentes áreas de la Unidad Administrativa Especial Agencia del Inspector General de Tributos, Rentas y Contribuciones Parafiscales – ITRC.</t>
  </si>
  <si>
    <t>S.O.S. SOLUCIONES DE OFICINA Y SUMINISTROS S.A.S.</t>
  </si>
  <si>
    <t>830.087.030-6</t>
  </si>
  <si>
    <t>10 dias calendario</t>
  </si>
  <si>
    <t>No. 15-44-101112055 de Seguros del Estado S.A. Expedida el 29/08/13</t>
  </si>
  <si>
    <r>
      <t xml:space="preserve">Contratar el servicio de </t>
    </r>
    <r>
      <rPr>
        <sz val="12"/>
        <color rgb="FF000000"/>
        <rFont val="Arial Narrow"/>
        <family val="2"/>
      </rPr>
      <t>difusión para la Agencia ITRC, a través de MEDIOS RADIALES Y PRENSA ESCRITA en medios de comunicación regional y nacional, de acuerdo con las exigencias establecidas</t>
    </r>
  </si>
  <si>
    <t>CENTRAL PROMOTORA DE MEDIOS S.A</t>
  </si>
  <si>
    <t>800.122.094-8</t>
  </si>
  <si>
    <t>HASTA 13-12/2013</t>
  </si>
  <si>
    <t>No. 64-44-101000139 de Seguros del Estado S.A. Expedida el 02/09/13</t>
  </si>
  <si>
    <t>04/13/13</t>
  </si>
  <si>
    <t>Prestar apoyo técnico para realizar las actividades de conservación y custodia de la información documental producida y recibida por la Agencia ITRC, a través de la aplicación de la normatividad vigente, el asesoramiento a las dependencias y la administración del archivo, con el fin de contribuir a la generación, mantenimiento, acceso y recuperación de información en forma confiable y oportuna</t>
  </si>
  <si>
    <t>ANGELA GÓMEZ GONGORA</t>
  </si>
  <si>
    <t>3 meses y 15 días</t>
  </si>
  <si>
    <t>Cooperación entre la Agencia ITRC y el departamento Administrativo de la Función Pública, para el diseño y desarrollo de los procesos de selección por mérito para proveer los cargos que determine la Agencia ITRC, y la evaluación de competencias que determine la Agencia ITRC.</t>
  </si>
  <si>
    <t>DEPARTAMENTO ADMINISTRATIVO DE LA FUNCIÓN PÚBLICA DAFP</t>
  </si>
  <si>
    <t>899999020-7</t>
  </si>
  <si>
    <t>2 años</t>
  </si>
  <si>
    <t>Expedición y Suministro de cinco (5) Certificados Digitales de Función Pública para SIIF Nación y sus correspondientes Dispositivos de Almacenamiento Criptográfico (TOKEN)</t>
  </si>
  <si>
    <t>CERTICAMARA S.A.</t>
  </si>
  <si>
    <t>830.084.433-7</t>
  </si>
  <si>
    <t>No. 2252380 de Liberty Seguros S.A. Expedida el 27/09/13</t>
  </si>
  <si>
    <t>Secretaría General - Financiera</t>
  </si>
  <si>
    <t>Conceptualizar, realizar y producir un (1) video institucional con duración de cinco (5) minutos, un (1) video de rendición de cuentas con una duración de ocho (8) minutos y un (1) video del cubrimiento del Pacto por la Transparencia con una duración de cinco (5) minutos para la UNIDAD ADMINISTRATIVA ESPECIAL AGENCIA DEL INSPECTOR GENERAL DE TRIBUTOS, RENTAS Y CONTRIBUCIONES PARAFISCALES, de conformidad con los parámetros establecidos por la Entidad</t>
  </si>
  <si>
    <t>MOTION FACTORY STUDIOS S.A.S</t>
  </si>
  <si>
    <t>900.407.941-9</t>
  </si>
  <si>
    <t>No. 21-44-101146872 de Seguros del Estado S.A. Expedida el 27/09/13</t>
  </si>
  <si>
    <t>CORRETAJE DE SEGUROS</t>
  </si>
  <si>
    <t>CONCURSO DE MÉRITOS</t>
  </si>
  <si>
    <t>Contratar los servicios de intermediación de seguros, asesoría integral y permanente para la contratación y manejo de las Pólizas que constituyen el Programa de Seguros que requiere la Entidad para amparar adecuadamente a las personas, bienes muebles e inmuebles de propiedad de la Unidad e intereses patrimoniales y de los que legalmente sea o llegare a ser responsable, cualquiera sea su procedimiento jurídico o normativo</t>
  </si>
  <si>
    <r>
      <t>JARGU S.A. CORREDORES DE SEGUROS</t>
    </r>
    <r>
      <rPr>
        <sz val="12"/>
        <color theme="1"/>
        <rFont val="Arial Narrow"/>
        <family val="2"/>
      </rPr>
      <t xml:space="preserve"> </t>
    </r>
  </si>
  <si>
    <t>800.018.165-8</t>
  </si>
  <si>
    <t>01/10/213</t>
  </si>
  <si>
    <t>25/11/2014 APROX</t>
  </si>
  <si>
    <t>No. 21-44-101147121de Seguros del Estado S.A. Expedida el 01/10/13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</si>
  <si>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1 Laboratorio forense)</t>
  </si>
  <si>
    <r>
      <t>INTERNET SOLUTIONS S.A.S</t>
    </r>
    <r>
      <rPr>
        <sz val="11"/>
        <color theme="1"/>
        <rFont val="Arial Narrow"/>
        <family val="2"/>
      </rPr>
      <t xml:space="preserve">. </t>
    </r>
  </si>
  <si>
    <t>830.111.209-1</t>
  </si>
  <si>
    <t>hasta el 31/12/2013</t>
  </si>
  <si>
    <t>No. 2255311 de Liberty Seguros S.A. Expedida el 03/10/13</t>
  </si>
  <si>
    <t>13713-13813</t>
  </si>
  <si>
    <t>57213-57313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</si>
  <si>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2 Servidores)</t>
  </si>
  <si>
    <r>
      <t>COLSOF S.A.</t>
    </r>
    <r>
      <rPr>
        <sz val="11"/>
        <color theme="1"/>
        <rFont val="Arial Narrow"/>
        <family val="2"/>
      </rPr>
      <t xml:space="preserve">, </t>
    </r>
  </si>
  <si>
    <t>800.015.583-1</t>
  </si>
  <si>
    <t>No. 21437186 de Allianz Seguros S.A. Expedida el 09/10/13</t>
  </si>
  <si>
    <t>AD 1 CTO 45 2013</t>
  </si>
  <si>
    <t>No. 21437186 de Allianz Seguros S.A. Expedida el 27/12/13</t>
  </si>
  <si>
    <t>Realizar la extracción y procesamiento de imágenes digitales forense (Copia espejo), con el fin de identificar, recuperar, preservar, analizar la información técnicamente contenida en medios de almacenamiento digital</t>
  </si>
  <si>
    <t xml:space="preserve">2 meses </t>
  </si>
  <si>
    <t>No. 2257262 de Liberty Seguros S.A. Expedida el 08/10/13</t>
  </si>
  <si>
    <t>AD 1 CTO 046 2013</t>
  </si>
  <si>
    <t>No. 2257262 ANEXO 1 de Liberty Seguros S.A. Expedida el 08/10/13</t>
  </si>
  <si>
    <t>Adquirir diez (10) licencias flotantes de la versión Corporate del software Enterprise Architect, para la Unidad Administrativa Especial Agencia del Inspector General de Tributos, Rentas y Contribuciones Parafiscales - ITRC</t>
  </si>
  <si>
    <t>UNIVERSAL TECHNOLOGY EU</t>
  </si>
  <si>
    <t>830.127.933-4</t>
  </si>
  <si>
    <t>No. 17-44-101099266 de Seguros del Estado S.A. Expedida el 22/10/13</t>
  </si>
  <si>
    <r>
      <t xml:space="preserve">Contratar para la </t>
    </r>
    <r>
      <rPr>
        <sz val="11"/>
        <color rgb="FF000000"/>
        <rFont val="Arial Narrow"/>
        <family val="2"/>
      </rPr>
      <t xml:space="preserve">Unidad Administrativa Especial Agencia del Inspector General de Tributos, Rentas y Contribuciones Parafiscales-ITRC, el servicio de </t>
    </r>
    <r>
      <rPr>
        <sz val="11"/>
        <color theme="1"/>
        <rFont val="Arial Narrow"/>
        <family val="2"/>
      </rPr>
      <t>acompañamiento para la estabilización del sistema de la nómina SIGEP PEOPLENET Modelo Gobierno, de acuerdo con las especificaciones técnicas establecidas</t>
    </r>
  </si>
  <si>
    <r>
      <t>HEINSOHN HUMAN GLOBAL SOLUTIONS S.A.S</t>
    </r>
    <r>
      <rPr>
        <sz val="11"/>
        <color theme="1"/>
        <rFont val="Arial Narrow"/>
        <family val="2"/>
      </rPr>
      <t>.</t>
    </r>
  </si>
  <si>
    <t>No. 875-47-994000003813 de Aseguradora Solidaria S.A.  Expedida el 23/10/13</t>
  </si>
  <si>
    <t>Oficina de Tecnologías y Secretaría General Tralento Humano</t>
  </si>
  <si>
    <t>Adquisición para la Agencia ITRC, de un motor de búsqueda empresarial, que permita en tiempo real, la indexación y ubicación de datos alojados en la intranet, sitio web, portales corporativos, servidores de archivos propios y externos y demás sistemas de información</t>
  </si>
  <si>
    <t>CREANGEL LTDA</t>
  </si>
  <si>
    <t>830.141.562-3</t>
  </si>
  <si>
    <t>No. 21-44-101149701 de Seguros del Estado S.A. Expedida el 29/10/13</t>
  </si>
  <si>
    <t>Oficina de Tecnologías Y Subdirección de Auditorías</t>
  </si>
  <si>
    <t>Contratar la Implementación de una herramienta informática para el seguimiento y control de las actividades relacionadas con los procesos de contratación, el manejo de las compras, almacén e inventarios de la Agencia ITRC, de acuerdo a las especificaciones técnicas requeridas. (Incluye licenciamiento)</t>
  </si>
  <si>
    <t>MEGASOFT LTDA</t>
  </si>
  <si>
    <t>800.252.836-3</t>
  </si>
  <si>
    <t>No. 21-44-101149697 de Seguros del Estado S.A. Expedida el 29/10/13</t>
  </si>
  <si>
    <t>Contratar el servicio de lavado general para los vehículos al servicio de la Agencia del Inspector General de Tributos, Rentas y Contribuciones Parafiscales-ITRC, de acuerdo con las especificaciones establecidas</t>
  </si>
  <si>
    <t>ECOLOGY COLOMBIA SAS</t>
  </si>
  <si>
    <t>900,101,105-3</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</si>
  <si>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</si>
  <si>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9 meses</t>
  </si>
  <si>
    <t>No. 830-47-994000015427 de Aseguradora Solidaria S.A. Expedida el 01/11/13</t>
  </si>
  <si>
    <t>Prestación del servicio de área protegida para la atención de urgencias y emergencias médicas para los funcionarios, usuarios, y público general que se encuentren dentro de las instalaciones de la Unidad Administrativa Especial Agencia del Inspector General de Tributos Rentas y Contribuciones Parafiscales – ITRC</t>
  </si>
  <si>
    <t>EMPRESA DE MEDICINA INTEGRAL EMI S.A.</t>
  </si>
  <si>
    <t>811.007.601-0</t>
  </si>
  <si>
    <t>No. 05 GU 104172 de Confianza Seguros S.A. Expedida el 07/11/2013</t>
  </si>
  <si>
    <t>CONSULTORÍA</t>
  </si>
  <si>
    <t>Contratar los servicios profesionales de consultoría para la planeación, implementación y operación del sistema de gestión de la seguridad de la información para la U.A.E. Agencia ITRC, con la finalidad de monitorear, mantener y mejorar dicho sistema, de acuerdo con las especificaciones y  alcances estipulados</t>
  </si>
  <si>
    <t>CONSORCIO SEGURIDAD INFORMATICA</t>
  </si>
  <si>
    <t xml:space="preserve">900.671.541-6 </t>
  </si>
  <si>
    <t>No. 21-44-101150652 de Seguros del Estado S.A. Expedida el 8/11/13</t>
  </si>
  <si>
    <t>PR 1 CTO 54 2013</t>
  </si>
  <si>
    <t>hasta el 28/02/2014</t>
  </si>
  <si>
    <t>No. 21-44-101150652 Anexo 1 de Seguros del Estado S.A. Expedida el 27/12/13</t>
  </si>
  <si>
    <t>Prestar apoyo a la conciliación de registros de caja menor de generales, y provisiones de prestaciones sociales realizadas por los funcionarios.</t>
  </si>
  <si>
    <t>PAULA ALEJANDRA SILVA CAMPOS</t>
  </si>
  <si>
    <t>Secretaría General - Talento Humano y Financiera.</t>
  </si>
  <si>
    <t>Implementar soluciones Integrales en Tecnología TIC’s, de conformidad con los programas previstos y en los lineamientos, estrategias, políticas y normativa vigente, establecida sobre la materia no solo al interior de la entidad sino también por el Gobierno Nacional, para lo cual, requiere coordinar sus acciones para el adecuado cumplimiento de los fines del Estado, aunando esfuerzos y recursos con otra entidad de naturaleza pública que le permita cumplir con este cometido en la medida que lo vaya requiriendo</t>
  </si>
  <si>
    <t>INFOTIC S.A.</t>
  </si>
  <si>
    <t>900.068-796-1</t>
  </si>
  <si>
    <t>El contrato ha tenido 7 prórrogas, dentro de ellas está, suscrita el 31 de diciembre 2019 hasta el 15 de abril de 2020.  Prórroga No 8 de 8 abril a 15 de agosto de 2020.</t>
  </si>
  <si>
    <t xml:space="preserve">ANEXO 7 </t>
  </si>
  <si>
    <t>56-A-1</t>
  </si>
  <si>
    <t>ANEXO 1 AL CONTRATO INTERADMINISTRATIVO No. 056 de 2013</t>
  </si>
  <si>
    <t>Implementar una solución integral de infraestructura tecnológica y de servicios informáticos para LA AGENCIA, en la ciudad de Bogotá, D.C., para el suministro, instalación, implementación y puesta en funcionamiento de un sistema de Circuito Cerrado de Televisión, CCTV, que contemple la ampliación del sistema CCTV análogo  existente y la adquisición del sistema CCTV IP para la Sala de Audiencias, acorde con los requisitos de las normas  de seguridad de la información,  y los servicios de Un Centro de Contacto Ciudadano (Call Center), que permitan establecer un acceso inmediato de la ciudadanía y los usuarios de LA AGENCIA  a los servicios requeridos. Todo conforme a la propuesta presenta por INFOTIC y al documento de especificaciones técnicas</t>
  </si>
  <si>
    <t>hasta 31/07/2014</t>
  </si>
  <si>
    <t>No. 12-44-101091581 de Seguros del Estado S.A. Expedida el 14/11/13</t>
  </si>
  <si>
    <t>Adquisición de bonos y/o tarjetas canjeables única y exclusivamente para compra de vestuario y calzado de labor, para los funcionarios de la Unidad Administrativa Especial Agencia del Inspector General de Tributos Rentas y Contribuciones Parafiscales ITRC, que adquieran el derecho durante el año 2013, según lo establecido en el decreto 1978 de 1989, reglamentario de la ley 70 de 1988</t>
  </si>
  <si>
    <t xml:space="preserve">MANUFACTURAS LA FE EU </t>
  </si>
  <si>
    <r>
      <t>900</t>
    </r>
    <r>
      <rPr>
        <sz val="11"/>
        <color rgb="FF000000"/>
        <rFont val="Arial Narrow"/>
        <family val="2"/>
      </rPr>
      <t>.041.173-6</t>
    </r>
  </si>
  <si>
    <t>No. 891-47-994000009882 de Aseguradora Solidaria S.A. Expedida el 18/11/13</t>
  </si>
  <si>
    <t>Adquirir a título de venta un software para Seguimiento y Contabilidad de Costos de impresión con su respectivo soporte y mantenimiento de acuerdo a las especificaciones técnicas  requeridas</t>
  </si>
  <si>
    <t xml:space="preserve">COLSOF S.A., </t>
  </si>
  <si>
    <t>No. 021460723/0 de Allianz Seguros S.A. Expedida el 20/11/13</t>
  </si>
  <si>
    <r>
      <t xml:space="preserve">Contratar los seguros que amparen los intereses patrimoniales, los bienes de propiedad de </t>
    </r>
    <r>
      <rPr>
        <sz val="12"/>
        <color theme="1"/>
        <rFont val="Arial Narrow"/>
        <family val="2"/>
      </rPr>
      <t>LA UNIDAD ADMINISTRATIVA ESPECIAL AGENCIA DEL INSPECTOR DE TRIBUTOS, RENTAS Y CONTRIBUCIONES PARAFISCALES y aquellos que estén bajo su responsabilidad y custodia</t>
    </r>
  </si>
  <si>
    <t>QBE SEGUROS S.A.</t>
  </si>
  <si>
    <t>860.002.534-0</t>
  </si>
  <si>
    <t>MÍNIMO 365 DÍAS</t>
  </si>
  <si>
    <t>min 24/11/14</t>
  </si>
  <si>
    <t>No. 0969552-3 de Suramericana de Seguros S.A. Expedida el 25/11/13</t>
  </si>
  <si>
    <t>Contratar el suministro de elementos y útiles de oficina y papelería en forma oportuna y adecuada, para que los funcionarios de la Agencia del Inspector General de Tributos, Rentas y Contribuciones Parafiscales-ITRC, puedan desarrollar cabal y eficazmente sus funciones</t>
  </si>
  <si>
    <t>No. 15-44-101117977 de Seguros del Estado S.A. Expedida el 27/11/13</t>
  </si>
  <si>
    <t>Adquisición para la Agencia ITRC, de licencias de Software para el Análisis Investigativo con su respectivo soporte y mantenimiento de acuerdo a las especificaciones técnicas requeridas</t>
  </si>
  <si>
    <t>SF INTERNATIONAL S.A.S.</t>
  </si>
  <si>
    <t>800.225.235-2</t>
  </si>
  <si>
    <t>No. 18-44-101029938 de Seguros del Estado S.A. Expedida el 05/12/13</t>
  </si>
  <si>
    <t>Prestación de un servicio de apoyo logístico a la Unidad Administrativa Especial Agencia del Inspector General de Tributos Rentas y Contribuciones Parafiscales – ITRC, para la realización de la Actividad de Divulgación y Evaluación del Código de Ética y Buen Gobierno de la Agencia ITRC.</t>
  </si>
  <si>
    <t>INVERSIONES CONECCIONES Y CIA S. EN C</t>
  </si>
  <si>
    <t>830.069.055-3</t>
  </si>
  <si>
    <t xml:space="preserve">1 dia </t>
  </si>
  <si>
    <r>
      <t>Contratar el suministro de tiquetes aéreos nacionales, para el cubrimiento de los viajes que requieran los funcionarios y contratistas de las dependencias de la Agencia</t>
    </r>
    <r>
      <rPr>
        <sz val="12"/>
        <color rgb="FF000000"/>
        <rFont val="Arial Narrow"/>
        <family val="2"/>
      </rPr>
      <t xml:space="preserve"> del Inspector General de Tributos, Rentas y Contribuciones Parafiscales-ITRC</t>
    </r>
    <r>
      <rPr>
        <sz val="12"/>
        <color theme="1"/>
        <rFont val="Arial Narrow"/>
        <family val="2"/>
      </rPr>
      <t>, en cumplimiento de sus funciones, comisiones de servicios, comisiones de estudios y demás servicios e invitaciones, de acuerdo con las tarifas pactadas</t>
    </r>
  </si>
  <si>
    <t>No. 18-44-101030047 de Seguros del Estado S.A. Expedida el 09/12/13</t>
  </si>
  <si>
    <t>PR CTO 063 2013</t>
  </si>
  <si>
    <t>No. 18-44-101030047 Anexo 1  de Seguros del Estado S.A. Expedida el 26/12/13</t>
  </si>
  <si>
    <t>Adquirir elementos de dotación, seguridad Industrial y protección personal para la brigada de emergencia de la Unidad Administrativa Especial Agencia del Inspector General de Tributos, Rentas y Contribuciones Parafiscales-ITRC</t>
  </si>
  <si>
    <t>RICARDO ANDRES ROZO VELASQUEZ</t>
  </si>
  <si>
    <t>No. 17-44-101101746 de Seguros del Estado S.A. Expedida el 17/12/13</t>
  </si>
  <si>
    <r>
      <t>Adquirir los servicios de soporte y actualización denominados  “</t>
    </r>
    <r>
      <rPr>
        <i/>
        <sz val="11.5"/>
        <color theme="1"/>
        <rFont val="Arial Narrow"/>
        <family val="2"/>
      </rPr>
      <t>SOFTWARE UPDATE LICENSE &amp; SUPPORT</t>
    </r>
    <r>
      <rPr>
        <sz val="11.5"/>
        <color theme="1"/>
        <rFont val="Arial Narrow"/>
        <family val="2"/>
      </rPr>
      <t>” para las licencias de los productos Oracle adquiridas por la Unidad Administrativa Especial Agencia del Inspector General de Tributos, Rentas y Contribuciones Parafiscales - ITRC</t>
    </r>
  </si>
  <si>
    <t>No. 43170834 de CHUBB DE COLOMBIA S.A. Expedida el 23/12/2013</t>
  </si>
  <si>
    <t>Adquisición a título de venta de los programas de licencia SYBASE IQ – ENTERPRISE EDITION, y Licencias Sybase ASE- Small Bussines Edition con sus respectivos servicios de soporte técnico y actualización con vigencia de 12 meses para la Agencia del Inspector General de Tributos, Rentas y Contribuciones Parafiscales-ITRC</t>
  </si>
  <si>
    <t>MTBASE S.A.S.</t>
  </si>
  <si>
    <t>800.220.028-1</t>
  </si>
  <si>
    <t>No. 1003001553701 de SEGUROS BOLIVAR  S.A. Expedida el 23/12/2013</t>
  </si>
  <si>
    <t>Hasta el 31/07/2014</t>
  </si>
  <si>
    <t xml:space="preserve"> </t>
  </si>
  <si>
    <t>DV</t>
  </si>
  <si>
    <t>DIR</t>
  </si>
  <si>
    <t>TEL</t>
  </si>
  <si>
    <t>RUBRO</t>
  </si>
  <si>
    <t>NOMBRE RUBRO</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</si>
  <si>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oportuna</t>
  </si>
  <si>
    <t>CRA 103 75-55 SUR LT 1 CASA 72</t>
  </si>
  <si>
    <t>HASTA EL 31/12/14</t>
  </si>
  <si>
    <t>A-1-0-2-14</t>
  </si>
  <si>
    <t>REMUNERACIÓN SERVICIOS TÉCNICOS</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</si>
  <si>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</si>
  <si>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CLL 1H 38 A 51 BL 1 AP 310</t>
  </si>
  <si>
    <t>DG 89 A 117-50 INT 8 AP 503</t>
  </si>
  <si>
    <t>CLL 168 50 A 36</t>
  </si>
  <si>
    <t>Prestar apoyo a la divulgación de los programas en el área de Comunicaciones y registro de actividades de Community Manager, a través de la administración y manejo de redes sociales y desarrollo de una estrategia de comunicación digital, para la Agencia ITRC</t>
  </si>
  <si>
    <t>CRA 97 24-15 INT 3 AP 404</t>
  </si>
  <si>
    <t>Prestación de servicios a la Agencia del Inspector General de Tributos, Rentas y Contribuciones Parafiscales-ITRC para el soporte y mantenimiento de los portales web con que actualmente cuenta la Agencia y la administración de sus contenidos</t>
  </si>
  <si>
    <t>CLL 130  A 57 B 33</t>
  </si>
  <si>
    <r>
      <t xml:space="preserve">Mediante el presente Contrato, </t>
    </r>
    <r>
      <rPr>
        <b/>
        <sz val="9"/>
        <rFont val="Arial Narrow"/>
        <family val="2"/>
      </rPr>
      <t>OPAIN</t>
    </r>
    <r>
      <rPr>
        <sz val="9"/>
        <rFont val="Arial Narrow"/>
        <family val="2"/>
      </rPr>
      <t xml:space="preserve"> en la fecha de suscripción del Acta de Inicio de Explotación Comercial, entregará al </t>
    </r>
    <r>
      <rPr>
        <b/>
        <sz val="9"/>
        <rFont val="Arial Narrow"/>
        <family val="2"/>
      </rPr>
      <t>ARRENDATARIO</t>
    </r>
    <r>
      <rPr>
        <sz val="9"/>
        <rFont val="Arial Narrow"/>
        <family val="2"/>
      </rPr>
      <t xml:space="preserve"> la tenencia del Inmueble: Local 107 para ser destinado como Punto de información, difusión, visualización o recepción de quejas y denuncias de conformidad con su competencia y funciones respecto a sus vigiladas DIAN, UGPP y COLJUEGOS</t>
    </r>
    <r>
      <rPr>
        <sz val="9"/>
        <rFont val="Calibri"/>
        <family val="2"/>
        <scheme val="minor"/>
      </rPr>
      <t> </t>
    </r>
    <r>
      <rPr>
        <sz val="9"/>
        <rFont val="Arial Narrow"/>
        <family val="2"/>
      </rPr>
      <t>, previa la realización de las actividades de la Etapa Previa y de la Etapa de Adecuaciones</t>
    </r>
  </si>
  <si>
    <t>OPAIN S.A.</t>
  </si>
  <si>
    <t>CLL 26 103-09</t>
  </si>
  <si>
    <t>A-2-0-4-10-2</t>
  </si>
  <si>
    <t>ARRENDAMIENTOS BIENES INMUEBLES</t>
  </si>
  <si>
    <t>AD Y PR 1 CTO 007 2014</t>
  </si>
  <si>
    <t>SELECCIÓN ABREVIADA ACUERDO MARCO DE PRECIOS</t>
  </si>
  <si>
    <t>El suministro de combustible para los vehículos oficiales de la Agencia del Inspector General de Tributos, Rentas y Contribuciones Parafiscales-ITRC</t>
  </si>
  <si>
    <t>ORGANIZACIÓN TERPEL S.A.</t>
  </si>
  <si>
    <t>CLL 103 14 A 53</t>
  </si>
  <si>
    <t>A-2-0-4-4-1</t>
  </si>
  <si>
    <t>COMBUSTIBLES Y LUBRICANTES</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</si>
  <si>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</si>
  <si>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ALGOAP S.A.S.</t>
  </si>
  <si>
    <t>Carrera 89 No. 19ª -49</t>
  </si>
  <si>
    <t>No. 11-44-101053825 de Seguros del Estado S.A.  Expedida el 21/02/2014, Aprobada el 21/02/14</t>
  </si>
  <si>
    <t>A-2-0-4-5-8</t>
  </si>
  <si>
    <t>SERVICIO DE ASEO</t>
  </si>
  <si>
    <t>AD Y PRO 1 CTO 009 2014</t>
  </si>
  <si>
    <t>No. 11-44-101053825, Anexo 1 de Seguros del Estado S.A.  Expedida el 21/05/2014, Aprobada el 22/05/14</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</si>
  <si>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</si>
  <si>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MEDICINA LABORAL S.A.S.</t>
  </si>
  <si>
    <t>Carrera 7 Bis A No. 123 – 86</t>
  </si>
  <si>
    <t>No. 330-47-994000007892 de Aseguradora Solidaria S.A.  Expedida el 21/02/2014, Aprobada el 25/02/14</t>
  </si>
  <si>
    <t>A-2-0-4-21-4</t>
  </si>
  <si>
    <t>SERVICIOS DE BIENESTAR SOCIAL</t>
  </si>
  <si>
    <t>AD CTO 010 2014</t>
  </si>
  <si>
    <t>No. 330-47-994000007892 de Aseguradora Solidaria S.A.  Expedida el 25/07/2014, Aprobada el 29/07/14</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</si>
  <si>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</si>
  <si>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CELAR LTDA</t>
  </si>
  <si>
    <t>Calle 127B No. 49 – 59</t>
  </si>
  <si>
    <t>No. 16 GU049759 de Confianza Seguros S.A.  Expedida el 21/02/2014, Aprobada el 25/02/14</t>
  </si>
  <si>
    <t>COMPRA VENTA</t>
  </si>
  <si>
    <t>Adquirir computadores portátiles livianos para las áreas estratégicas y de apoyo a la misión de la Agencia ITRC</t>
  </si>
  <si>
    <t>ABIL COMERCIALIZADORA S.A.S.</t>
  </si>
  <si>
    <t>Carrera 7 No. 12 C – 28 Of: 1007</t>
  </si>
  <si>
    <t xml:space="preserve">60 días </t>
  </si>
  <si>
    <t>No. 11-44-101054215 de Seguros del Estado S.A.  Expedida el 13/03/2014, Aprobada el 14/03/14</t>
  </si>
  <si>
    <t>A-2-0-4-1-6</t>
  </si>
  <si>
    <t>EQUIPO DE SISTEMAS</t>
  </si>
  <si>
    <t>SELECCIÓN ABREVIADA MENOR CUANTÍA</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</si>
  <si>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
        <color rgb="FF000000"/>
        <rFont val="Myriad Pro"/>
        <family val="2"/>
      </rPr>
      <t xml:space="preserve"> del Inspector General de Tributos, Rentas y Contribuciones Parafiscales-ITRC</t>
    </r>
    <r>
      <rPr>
        <sz val="11"/>
        <color theme="1"/>
        <rFont val="Myriad Pro"/>
        <family val="2"/>
      </rPr>
      <t>, en el ejercicio de sus funciones, obligaciones, comisiones de estudios y demás servicios e invitaciones, que así lo exijan</t>
    </r>
  </si>
  <si>
    <t>RECIO TURISMO S.A.</t>
  </si>
  <si>
    <t>Calle 98 NO. 22-64 local 2</t>
  </si>
  <si>
    <t>No. 85-44-101054222 de Seguros del Estado S.A.  Expedida el 21/03/2014, Aprobada el 26/03/14</t>
  </si>
  <si>
    <t>A-2-0-4-11-1 Y A-2-02-4-11-2</t>
  </si>
  <si>
    <t>VIATICOS Y GASTOS DE VIAJE (EXTERIOR - INTERIOR)</t>
  </si>
  <si>
    <t>PR 1 CTO 013 2014</t>
  </si>
  <si>
    <t>HASTA EL 31/03/15</t>
  </si>
  <si>
    <t>No. 85-44-101054222 Anexo 1 de Seguros del Estado S.A.  Expedida el 30/12/2014, Aprobada el 05/01/2015</t>
  </si>
  <si>
    <t>PR 2 Y AD 1 CTO 013 2014</t>
  </si>
  <si>
    <t>HASTA EL 30/09/15</t>
  </si>
  <si>
    <t>No. 85-44-101054222 Anexo 3 de Seguros del Estado S.A.  Expedida el 26/02/2015, Aprobada el 02/03/15</t>
  </si>
  <si>
    <t>Adquisición de banderas, para el despacho de la Señora Directora General, y demás dependencias de la Unidad Administrativa Especial Agencia del Inspector General de Tributos, Rentas y Contribuciones Parafiscales-ITRC</t>
  </si>
  <si>
    <t>YOLANDA MUÑOZ DE OSORIO - Banderas y Afines</t>
  </si>
  <si>
    <t>Carrera 72 No. 45E 50. Medellín (Antioquia)</t>
  </si>
  <si>
    <t>301 7967107</t>
  </si>
  <si>
    <t>10 días</t>
  </si>
  <si>
    <t>A-2-0-4-4-23</t>
  </si>
  <si>
    <t>OTROS MATERIALES Y SUMINISTROS</t>
  </si>
  <si>
    <t>Contratar la Prestación del Servicio FUMIGACIÓN, que permita controlar y mantener libre de insectos, hongos y bacterias en general en las dependencias de la Agencia del Inspector General de Tributos, Rentas y Contribuciones Parafiscales-ITRC</t>
  </si>
  <si>
    <t>FUMI DORADO Y CIA LTDA.</t>
  </si>
  <si>
    <t>Calle 23 A Sur No. 78 - 30</t>
  </si>
  <si>
    <t>No. 18-44-101032133 de Seguros del Estado S.A.  Expedida el 14/04/2014, Aprobada el 15/04/14</t>
  </si>
  <si>
    <t>Contratar la póliza de cumplimiento y de responsabilidad civil extracontractual que garanticen la ejecución del Contrato de Arrendamiento No. 007 de 2014 - OP-DC-CA-T-2-0181-13, suscrito entre OPAIN S.A. y la Agencia ITRC</t>
  </si>
  <si>
    <t>Calle 83 No. 19 – 10</t>
  </si>
  <si>
    <t xml:space="preserve">6 917963 Ext. 200 </t>
  </si>
  <si>
    <t>Un (1) día</t>
  </si>
  <si>
    <t>A-2-0-4-9-11</t>
  </si>
  <si>
    <t>SEGUROS GENERALES</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</si>
  <si>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</si>
  <si>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SEGUROS GENERALES SURAMERICANA S.A.</t>
  </si>
  <si>
    <t>Carrera 11 No. 93 -46 Piso 8</t>
  </si>
  <si>
    <t> 6465018</t>
  </si>
  <si>
    <t>UN AÑO</t>
  </si>
  <si>
    <t>Expedición y suministro de siete (7) certificados digitales de Función Pública para SIIF Nación y sus correspondientes dispositivos de almacenamiento criptográfico (TOKEN) con vigencia de 1 (un) año</t>
  </si>
  <si>
    <t>ANDES SERVICIO DE CERTIFICACIÓN DIGITAL S.A.</t>
  </si>
  <si>
    <t>Calle 79 No. 9-55 Of: 501</t>
  </si>
  <si>
    <t>30 días</t>
  </si>
  <si>
    <t>No. 1061850-9 de Suramericana S.A.  Expedida el 12/05/2014, Aprobada el 13/05/14</t>
  </si>
  <si>
    <t>Secretaría General - Financiera.</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</si>
  <si>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</si>
  <si>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IMPORTADORA DELTA S.A.</t>
  </si>
  <si>
    <t>Calle 13 No. 13 – 17</t>
  </si>
  <si>
    <t xml:space="preserve">3 367720 </t>
  </si>
  <si>
    <t>No. 15-44-101128160 de Seguros del Estado S.A.  Expedida el 23/05/2014, Aprobada el 26/05/14</t>
  </si>
  <si>
    <t>A-2-0-4-4-15</t>
  </si>
  <si>
    <t>PAPELERÍA Y ÚTILES DE ESCRITORIO Y OFICINA</t>
  </si>
  <si>
    <t>AD 1 CTO 019 DE 2014</t>
  </si>
  <si>
    <t>No. 15-44-101128160 Anexo 1 de Seguros del Estado S.A.  Expedida el 26/11/2014, Aprobada el 26/11/14</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</si>
  <si>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</si>
  <si>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REDCOMPUTO LIMITADA</t>
  </si>
  <si>
    <t>Carrera 31 A No. 25 B – 55</t>
  </si>
  <si>
    <t>90 días calendario</t>
  </si>
  <si>
    <t>No. 21-44-101168477 de Seguros del Estado S.A.  Expedida el 16/06/2014, Aprobada el 18/06/14</t>
  </si>
  <si>
    <t>AD 1 CTO 020 DE 2014</t>
  </si>
  <si>
    <t>No. 21-44-101168477 Anexo 1 de Seguros del Estado S.A.  Expedida el 17/07/2014, Aprobada el 22/07/14</t>
  </si>
  <si>
    <t>Adquisición para la U.A.E. Agencia ITRC, de escáneres dúplex de alto rendimiento a color, para apoyar el proceso misional de Gestión del Expediente Digital y demás procesos de apoyo requeridos por la entidad, para asegurar el cumplimiento de sus funciones</t>
  </si>
  <si>
    <t>COMUNICACIONES E INFORMATICA S.A.S.</t>
  </si>
  <si>
    <t>Carrera 13 No. 38 – 65, oficina 906</t>
  </si>
  <si>
    <t>No. 21-44-101168536 de Seguros del Estado S.A.  Expedida el 17/06/2014, Aprobada el 18/06/14</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</si>
  <si>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</si>
  <si>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R Y C LIMPIEZA TOTAL SAS</t>
  </si>
  <si>
    <t>Carrera 61 No. 67 B – 27</t>
  </si>
  <si>
    <t>7 049101</t>
  </si>
  <si>
    <t>No. 16-44-101129163 de Seguros del Estado S.A.  Expedida el 25/06/2014, Aprobada el 26/06/14</t>
  </si>
  <si>
    <t>AD Y PR 1 CTO 22 2014</t>
  </si>
  <si>
    <t>hasta el 15/11/2014</t>
  </si>
  <si>
    <t>No. 16-44-101129163 de Seguros del Estado S.A.  Expedida el 11/09/2014, Aprobada el 16/09/14</t>
  </si>
  <si>
    <t>23-A-3</t>
  </si>
  <si>
    <t>ANEXO 3 AL CONTRATO INTERADMINISTRATIVO No. 23 de 2012</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</si>
  <si>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</si>
  <si>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Carrera 7 No. 21 – 01 Piso 1</t>
  </si>
  <si>
    <t>No. 25820 de ACE Seguros S.A.  Expedida el 04/072014, Aprobada el 04/07/2014</t>
  </si>
  <si>
    <t>A-2-0-4-10-1; A-2-0-4-6-5</t>
  </si>
  <si>
    <t>ARRENDAMIENTOS BIENES MUEBLES; SERVICIOS DE TRANSMISIÓN DE INFORMACIÓN</t>
  </si>
  <si>
    <t>Adquirir dos (2) suscripciones por DOCE (12) meses a los diarios EL TIEMPO Y PORTAFOLIO, para la Unidad Administrativa Especial Agencia del Inspector General de Tributos, Rentas y Contribuciones Parafiscales- ITRC</t>
  </si>
  <si>
    <t>CASA EDITORIAL EL TIEMPO S.A.</t>
  </si>
  <si>
    <t>Avenida Calle 26 No. 68B 70</t>
  </si>
  <si>
    <t>A-2-0-4-7-5</t>
  </si>
  <si>
    <t>SUSCRIPCIONES</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</si>
  <si>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</si>
  <si>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AV 68 No. 49 A 47</t>
  </si>
  <si>
    <t>Adquisición de dos (2) suscripciones por DOCE (12) meses a los diarios EL ESPECTADOR Y LA REPUBLICA, para la Unidad Administrativa Especial Agencia del Inspector General de Tributos, Rentas y Contribuciones Parafiscales- ITRC</t>
  </si>
  <si>
    <t>Calle 25D bis No. 102 A 63</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</si>
  <si>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</si>
  <si>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SODEXO SOLUCIONES DE MOTIVACIÓN COLOMBIA S.A.</t>
  </si>
  <si>
    <t>Carrera 8 No. 64 – 42 piso 7</t>
  </si>
  <si>
    <t>No. 18-44-101033711 de Seguros del Estado S.A.  Expedida el 29/07/2014, Aprobada el 29/07/14</t>
  </si>
  <si>
    <t>A-2-0-4-4-2</t>
  </si>
  <si>
    <t>DOTACIÓN</t>
  </si>
  <si>
    <t>56-A2</t>
  </si>
  <si>
    <t>ANEXO 2 AL CONTRATO INTERADMINISTRATIVO No. 056 de 2013</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</si>
  <si>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de 23 de enero de 2014, suscrito entre OPAIN S.A. y la Agencia ITRC</t>
  </si>
  <si>
    <t>Carrera 14 No. 93B-32 of 503</t>
  </si>
  <si>
    <t>No. 12-44-101104117 de Seguros del Estado S.A.  Expedida el 24/07/2014, Aprobada el 29/07/14</t>
  </si>
  <si>
    <t>A-2-0-4-1-6; A-2-0-4-10-1; A-2-0-4-5-12; A-2-0-4-6-5</t>
  </si>
  <si>
    <t>EQUIPO DE SISTEMAS; MANTENIMIENTO OTROS BIENES; SERVICIO DE TRANSMISIÓN DE INFORMACIÓN; ARRENDAMIENTO BIENES INMUEBLES</t>
  </si>
  <si>
    <t>Adquisición de elementos y accesorios ergonómicos de oficina, para los funcionarios de la Unidad Administrativa Especial Agencia del Inspector General de Tributo</t>
  </si>
  <si>
    <t>OFIBEST S.A.S</t>
  </si>
  <si>
    <t>Carrera 28A  No. 5 B – 07</t>
  </si>
  <si>
    <t>20 dias calendario</t>
  </si>
  <si>
    <t>No. 970-47-994000000847 de Aseguradora Solidaria S.A.  Expedida el 25/07/2014, Aprobada el 29/06/14</t>
  </si>
  <si>
    <t>A-2-0-4-21</t>
  </si>
  <si>
    <t>OTROS ELEMENTOS PARA CAPACITACIÓN, BIENESTAR SOCIAL Y ESTIMULOS</t>
  </si>
  <si>
    <t>PR 1 CTO 027</t>
  </si>
  <si>
    <t>HATA EL 01/09/14</t>
  </si>
  <si>
    <t>No. 970-47-994000000847 Anexo 1 de Aseguradora Solidaria S.A.  Expedida el 25/07/2014, Aprobada el 27/08/14</t>
  </si>
  <si>
    <t xml:space="preserve">LICITACIÓN PÚBLICA </t>
  </si>
  <si>
    <t>Adquirir para la U.A.E. Agencia ITRC, un Software de Auditoria Forense (instalación, configuración y puesta en funcionamiento) requerido como apoyo a sus procesos misionales,  para asegurar el cumplimiento de sus funciones</t>
  </si>
  <si>
    <t>CONECTICS S.A</t>
  </si>
  <si>
    <t>Carrera 12 No. 84 – 12 of 401</t>
  </si>
  <si>
    <t>No. 62-44-101002007 deSeguros del Estado S.A.  Expedida el 13/08/2014, Aprobada el 14/08/14</t>
  </si>
  <si>
    <t>A-2-0-4-1-8</t>
  </si>
  <si>
    <t>SOFTWARE</t>
  </si>
  <si>
    <t>PR 1 CTO 028 DE 214</t>
  </si>
  <si>
    <t>No. 62-44-101002007 Anexo 1  de Seguros del Estado S.A.  Expedida el 24/12/2014, Aprobada el 29/12/14</t>
  </si>
  <si>
    <t>AD 1 Y  PR 2 CTO 028 DE 214</t>
  </si>
  <si>
    <t>hasta 30/10/15</t>
  </si>
  <si>
    <t>No. 62-44-101002007 Anexo 3  de Seguros del Estado S.A.  Expedida el 30/06/2015, Aprobada el 30/06/15</t>
  </si>
  <si>
    <t>Bgrupo</t>
  </si>
  <si>
    <t>Suministro y aplicación de hasta 100 vacunas contra la INFLUENZA AH1N1 (Cepa 2014) a todos los funcionarios y contratistas de la Unidad Administrativa Especial Agencia del Inspector General de Tributos, Rentas y Contribuciones Parafiscales ITRC.</t>
  </si>
  <si>
    <t>COLSUBSIDIO</t>
  </si>
  <si>
    <t>carrera 24 No. 62 - 50 piso 5</t>
  </si>
  <si>
    <t>3438220 e 2440</t>
  </si>
  <si>
    <t>30 DÍAS CALENDARIO</t>
  </si>
  <si>
    <t>No. 1116375-1 de Suramericana Seguros S.A.  Expedida el 22/08/2014, Aprobada el 26/08/14</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</si>
  <si>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</si>
  <si>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AUDITOOL SAS</t>
  </si>
  <si>
    <t xml:space="preserve">CL 150 A No. 101-20 BL 01 602 </t>
  </si>
  <si>
    <t>2 DIAS CALENDARIO</t>
  </si>
  <si>
    <t>A-2-0-4-21-5</t>
  </si>
  <si>
    <t>SERVICIOS DE CAPACITACIÓN</t>
  </si>
  <si>
    <t>Adquisición de televisor y equipos de ventilación, que faciliten el normal desarrollo de las actividades propias de la Agencia del Inspector General de Tributos, Rentas y Contribuciones Parafiscales-ITRC</t>
  </si>
  <si>
    <t>No. 970-47-994000001403 de Aseguradora Solidaria S.A.  Expedida el 27/08/2014, Aprobada el 29/08/14</t>
  </si>
  <si>
    <t>A-2-0-4-2-2</t>
  </si>
  <si>
    <t>MOBILIARIO Y ENSERES</t>
  </si>
  <si>
    <t>PR 1 CTO 31 2014</t>
  </si>
  <si>
    <t>hasta el 30/09/14</t>
  </si>
  <si>
    <t>No. 970-47-994000001403 Anexo 1 de Aseguradora Solidaria S.A.  Expedida el 24/09/2014, Aprobada el 24/09/14</t>
  </si>
  <si>
    <t>AD 1 CTO 31 2014</t>
  </si>
  <si>
    <t>No. 970-47-994000001403 Anexo 2 de Aseguradora Solidaria S.A.  Expedida el 26/09/2014, Aprobada el 26/09/14</t>
  </si>
  <si>
    <t>23-A-4</t>
  </si>
  <si>
    <t>ANEXO 4 AL CONTRATO INTERADMINISTRATIVO No. 23 de 2012</t>
  </si>
  <si>
    <t>3 MESES 15 DÍAS CALENDARIO</t>
  </si>
  <si>
    <t>No. 25820 de ACE Seguros S.A.  Expedida el 03/09/2014, Aprobada el 03/09/2014</t>
  </si>
  <si>
    <t>ARRENDAMIENTO BIENES MUEBLES; SERVICIOS DE TRANSMISIÓN DE INFORMACIÓN</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</si>
  <si>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</si>
  <si>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SERVIMEDIOS LTDA</t>
  </si>
  <si>
    <t>Calle 94 A No. 13-34 Of 201</t>
  </si>
  <si>
    <t>No. 36-44-101028712 de Seguros del Estado S.A.  Expedida el 05/09/2014, Aprobada el 05/09/2014</t>
  </si>
  <si>
    <t>A-2-0-4-7-4</t>
  </si>
  <si>
    <t>PUBLICIDAD Y PROPAGANDA</t>
  </si>
  <si>
    <t>AD 1 CTO 032 DE 2014</t>
  </si>
  <si>
    <t>No. 36-44-101028712 Anexo 3 de Seguros del Estado S.A.  Expedida el 11/11/2014, Aprobada el 14/11/2014</t>
  </si>
  <si>
    <t>Contratar la prestación de servicios para la generación e interacción de marketing online o campaña digital para el posicionamiento de la Agencia ITRC</t>
  </si>
  <si>
    <t>WEKANTU STUDIOS SAS</t>
  </si>
  <si>
    <t>Carrera 18 No. 36-37</t>
  </si>
  <si>
    <t>No. 33-44-101103706 de Seguros del Estado S.A.  Expedida el 05/09/2014, Aprobada el 05/09/2014</t>
  </si>
  <si>
    <t>Adquirir una (1) suscripción por DOCE (12) meses a la REVISTA SEMANA, para la Unidad Administrativa Especial Agencia del Inspector General de Tributos, Rentas y Contribuciones Parafiscales- ITRC</t>
  </si>
  <si>
    <t>Calle 93 B No. 13-47</t>
  </si>
  <si>
    <t>12 meses</t>
  </si>
  <si>
    <t>Prestación de servicios profesionales para apoyar la fase de la implementación del Sistema de Gestión de Calidad, en la Agencia ITRC, de acuerdo con las actividades previstas para el mismo</t>
  </si>
  <si>
    <t>G &amp; CO SOLUTIONS EU</t>
  </si>
  <si>
    <t>Diag 17 B No. 88-77 T 9 Ap 1104</t>
  </si>
  <si>
    <t>No. 1143434-0 de Seguros Generales Suramericana S.A.  Expedida el 03/10/2014, Aprobada el 03/10/2014</t>
  </si>
  <si>
    <t>Oficina de Planeación y Ofocina de Tecnologías.</t>
  </si>
  <si>
    <t>PR 1 CTO 036 2014</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</si>
  <si>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demás actividades relacionadas con las áreas de tecnologías de la información que se requieran en las inspecciones que actualmente adelanta la Subdirección de Auditoria y Gestión de Riesgos</t>
  </si>
  <si>
    <t>MARÍA ROSALBA PINZÓN</t>
  </si>
  <si>
    <t xml:space="preserve">Carrera 2 C No. 12-15 Bl 3 casa 14 Funza C/marca </t>
  </si>
  <si>
    <t>No. 11-44-101059621 de Seguros del Estado S.A.  Expedida el 30/09/2014, Aprobada el 30/09/2014</t>
  </si>
  <si>
    <t>A-1-0-2-12</t>
  </si>
  <si>
    <t>HONORARIOS</t>
  </si>
  <si>
    <t>Subdirección de Auditoría y Gestión del Riesgo</t>
  </si>
  <si>
    <t>Adquisición de dispositivos transceivers con destino a la Agencia del Inspector General de Tributos, Rentas y Contribuciones Parafiscales-ITRC, de acuerdo a las especificaciones técnicas descritas en el anexo técnico</t>
  </si>
  <si>
    <t>REDCOMPUTO LTDA.</t>
  </si>
  <si>
    <t>No. 21-44-101177837 de Seguros del Estado S.A.  Expedida el 01/10/2014, Aprobada el 03/10/2014</t>
  </si>
  <si>
    <t>A-2-0-4-1-6-</t>
  </si>
  <si>
    <t>EQUIPOS DE SISTEMAS</t>
  </si>
  <si>
    <t>Adquisición de licencias de Microsoft SQL Standard con destino a la Agencia del Inspector General de Tributos, Rentas y Contribuciones Parafiscales-ITRC</t>
  </si>
  <si>
    <t>ITELCO IT S.A.S.</t>
  </si>
  <si>
    <t>Av. Caracas  No. 66 – 25</t>
  </si>
  <si>
    <t>No. 2408854 de Lyberty Seguros S.A.  Expedida el 01/10/2014, Aprobada el 03/10/2014</t>
  </si>
  <si>
    <t>A-2-0-4-1-8-</t>
  </si>
  <si>
    <t>Aunar esfuerzos para desarrollar actividades de interés común propias de las funciones de las dos entidades, que permitan intercambiar información y contribuir de manera efectiva a la definición e implementación de estrategías y políticas para la detención y prevención del fraude y la corrupción.</t>
  </si>
  <si>
    <t>SUPERINTENDENCIA NACIONAL DE SALUD</t>
  </si>
  <si>
    <t>Av Ciudad de Cali No. 51-66 piso 6</t>
  </si>
  <si>
    <t>Contratar la prestación del servicio de difusión y transmisión del comercial en audio y video, actualizado de la Agencia ITRC, en las pantallas publicitarias del Aeropuerto Internacional El Dorado de Bogotá</t>
  </si>
  <si>
    <t>PRODUCCIONES COSMOVISION S.A.</t>
  </si>
  <si>
    <t>Carrera 9 No. 108 A 50</t>
  </si>
  <si>
    <t>No. 2417016 de Liberty Seguros del Estado S.A.  Expedida el 17/10/2014, Aprobada el 20/10/2014</t>
  </si>
  <si>
    <r>
      <t xml:space="preserve">Adquisición, instalación, implementación, soporte y mantenimiento de la automatización del Direccionamiento Estratégico de la Agencia ITRC, mediante una  herramienta tecnológica basada en la metodología Balanced Scorecard o Cuadro de Mando Integral, para gestionar la </t>
    </r>
    <r>
      <rPr>
        <sz val="9"/>
        <color rgb="FF000000"/>
        <rFont val="Myriad Pro"/>
        <family val="2"/>
      </rPr>
      <t xml:space="preserve">planificación estratégica </t>
    </r>
    <r>
      <rPr>
        <sz val="9"/>
        <color theme="1"/>
        <rFont val="Myriad Pro"/>
        <family val="2"/>
      </rPr>
      <t>de la entidad</t>
    </r>
  </si>
  <si>
    <t>PENSEMOS S.A.</t>
  </si>
  <si>
    <t>Carrera 7 No. 71-21 Av Chile Torre B piso 13</t>
  </si>
  <si>
    <t>No. 21-44-101179515 de Seguros del Estado S.A.  Expedida el 21/10/2014, Aprobada el 22/10/2014</t>
  </si>
  <si>
    <t>Oficina de Tecnologías y Oficina de Planeación</t>
  </si>
  <si>
    <t>PR 1 CTO 043 DE 2014</t>
  </si>
  <si>
    <t>No. 21-44-101179515 Anexo 1 de Seguros del Estado S.A.  Expedida el 29/10/2014, Aprobada el 30/12/2014</t>
  </si>
  <si>
    <t>PR 2 CTO 043 DE 2014</t>
  </si>
  <si>
    <t>Adquirir el Material P.O.P, necesario para identificar, posicionar, generar Recordación y sostener la imagen corporativa de la Unidad Administrativa Especial Agencia del Inspector General de Tributos, Rentas y Contribuciones Parafiscales – ITRC</t>
  </si>
  <si>
    <t>COLOMBIA CIPE S.A.S.</t>
  </si>
  <si>
    <t>Calle 22 No. 30-32</t>
  </si>
  <si>
    <t>No. 1589-1117128-01 de Seguros Bolivar S.A.  Expedida el 24/10/2014, Aprobada el 27/10/2014</t>
  </si>
  <si>
    <t>Realizar capacitación a cuatro (4) funcionarios de la Agencia ITRC,  nombrados bajo la modalidad de Libre Nombramiento y Remoción en el tema de Derecho Disciplinario en el ámbito Nacional e Internacional, para el logro exitoso de la misión de la entidad</t>
  </si>
  <si>
    <t>INSTITUTO COLOMBIANO DE DERECHO DISCIPLINARIO</t>
  </si>
  <si>
    <t>Calle 19 No. 6-68 of 1509</t>
  </si>
  <si>
    <t>2 DÍAS CAL</t>
  </si>
  <si>
    <t xml:space="preserve">SELECCIÓN ABREVIADA SUBASTA INVERSA </t>
  </si>
  <si>
    <r>
      <t>Suministro (Adquisición) e implementación de una solución tipo appliance  para la administración y segmentación de los canales de dedicados y de  internet, para la U.A.E. Agencia ITRC que incluya el soporte y los servicios conexos.(Administrador de ancho de banda)</t>
    </r>
    <r>
      <rPr>
        <sz val="11"/>
        <color theme="1"/>
        <rFont val="Myriad Pro"/>
        <family val="2"/>
      </rPr>
      <t>.</t>
    </r>
  </si>
  <si>
    <t>No. 310-47-994000003323 de Aseguradora Solidaria S.A.  Expedida el 28/10/2014, Aprobada el 28/10/2014</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</si>
  <si>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</si>
  <si>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CORPORACIÓN FUNCIÓN PÚBLICA</t>
  </si>
  <si>
    <t>Calle 100 No. 9A-45</t>
  </si>
  <si>
    <t>No. 12-44-101109841 de Seguros del Estado S.A.  Expedida el 05/11/2014, Aprobada el 05/11/2014</t>
  </si>
  <si>
    <t>PR 1 CTO 047 DE 2014</t>
  </si>
  <si>
    <t>No. 12-44-101109841 Anexo 1 de Seguros del Estado S.A.  Expedida el 26/12/2014, Aprobada el 29/12/2014</t>
  </si>
  <si>
    <t>Adquisición, instalación, puesta en funcionamiento, soporte y mantenimiento de un software estadístico y de minería de texto como apoyo a las actividades de la Agencia ITRC, relacionadas con su misionalidad</t>
  </si>
  <si>
    <t>UT CALA - INFORMESE</t>
  </si>
  <si>
    <t>Av. 19 No. 97-05 piso 3</t>
  </si>
  <si>
    <t>No. 11-44-101061340 de Seguros del Estado S.A.  Expedida el 13/11/2014, Aprobada el 13/11/2014</t>
  </si>
  <si>
    <t>AD Y PR 1 CTO 048 DE 2014</t>
  </si>
  <si>
    <t>No. 11-44-101061340 Anexo 2 de Seguros del Estado S.A.  Expedida el 23/12/2014, Aprobada el 24/12/2014</t>
  </si>
  <si>
    <t>PR 2 CTO 048 DE 2014</t>
  </si>
  <si>
    <r>
      <t>Adquisición e Instalación de licencias de Software de Ofimática y de gestión de proyectos para la Agencia del Inspector General de Tributos, Rentas y Contribuciones Parafiscales-ITRC conforme a las especificaciones técnicas contenidas en el pliego de condiciones</t>
    </r>
    <r>
      <rPr>
        <sz val="11"/>
        <color theme="1"/>
        <rFont val="Myriad Pro"/>
        <family val="2"/>
      </rPr>
      <t>.</t>
    </r>
  </si>
  <si>
    <t>UT BEXT - GOLDSYS</t>
  </si>
  <si>
    <t>Calle 56 No. 7-85 of 302</t>
  </si>
  <si>
    <t>No. 2428853 de Liberty Seguros S.A.  Expedida el 12/11/2014, Aprobada el 13/11/2014</t>
  </si>
  <si>
    <t>Contratar la prestación de servicios profesionales de traductor e intérprete del idioma español al inglés, con el fin de realizar la traducción de los documentos específicos requeridos por la Agencia ITRC, para dar cumplimiento a la Ley 1712 de 2014</t>
  </si>
  <si>
    <t>No. 11-44-101061370 de Seguros del Estado S.A.  Expedida el 13/11/2014, Aprobada el 19/11/2014</t>
  </si>
  <si>
    <t>No. 15-44-101136896 de Seguros del Estado S.A.  Expedida el 14/11/2014, Aprobada el 14/11/2014</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</si>
  <si>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</si>
  <si>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Av calle 26 No. 59-41 piso 8</t>
  </si>
  <si>
    <t>hasta 31/10/2016</t>
  </si>
  <si>
    <t>ARREANDAMIENTO BIENES MUEBLES</t>
  </si>
  <si>
    <t>AD 1 CTO 52 2014</t>
  </si>
  <si>
    <r>
      <t>Prestar servicios técnicos de apoyo a la gestión para la Subdirección de investigaciones Disciplinarias,</t>
    </r>
    <r>
      <rPr>
        <sz val="9"/>
        <color theme="1"/>
        <rFont val="Arial Narrow"/>
        <family val="2"/>
      </rPr>
      <t xml:space="preserve"> en la</t>
    </r>
    <r>
      <rPr>
        <sz val="9"/>
        <color rgb="FF000000"/>
        <rFont val="Arial Narrow"/>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</si>
  <si>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CLARA LUCIA AGUIRRE</t>
  </si>
  <si>
    <t>Calle 64 No. 23-15</t>
  </si>
  <si>
    <t>JAVIER MAURICIO GONZALEZ</t>
  </si>
  <si>
    <t>Calle 66 A No. 96-07</t>
  </si>
  <si>
    <t>Prestar los servicios de soporte, actualización y taller de trasferencia de conocimiento para los productos “FTK, EnCase Forensic” adquiridos por la Unidad Administrativa Especial Agencia del Inspector General de Tributos, Rentas y Contribuciones Parafiscales – ITRC</t>
  </si>
  <si>
    <t>Calle 20 No. 82 - 52</t>
  </si>
  <si>
    <t>No. 1181107-9 de Seguros Generales SuramericanaS.A.  Expedida el 27/11/2014, Aprobada el 1/12/2014</t>
  </si>
  <si>
    <t>A-2-0-4-5-13</t>
  </si>
  <si>
    <t>MANTENIMIENTO DE SOFTWARE</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</si>
  <si>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 Unidad Administrativa Especial Agencia del Inspector General de Tributos, Rentas y Contribuciones Parafiscales-ITRC, en la ciudad de Bogotá D.C.</t>
  </si>
  <si>
    <t>No. 1177535-2 de Seguros Generales SuramericanaS.A.  Expedida el 25/11/2014, Aprobada el 27/11/2014</t>
  </si>
  <si>
    <t>A-2-0-4-1-6; A-2-0-4-1-8</t>
  </si>
  <si>
    <t>EQUIPO DE SISTEMAS; SOFTWARE</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</si>
  <si>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 minutos de duración, para la Agencia ITRC</t>
  </si>
  <si>
    <t>MAIN EVENT PRODUCCIONES LTDA</t>
  </si>
  <si>
    <t>calle 150 No. 15-26 torre 2 of 902</t>
  </si>
  <si>
    <t>No. 12-44-101111519 de Seguros del Estado S.A.  Expedida el 05/12/2014, Aprobada el 09/12/2014</t>
  </si>
  <si>
    <t>Adquirir una destructora de papel, para la Agencia del Inspector General de Tributos, Rentas y Contribuciones Parafiscales-ITRC, de acuerdo con las especificaciones técnicas descritas</t>
  </si>
  <si>
    <t>No. 15-44-101137960 de Seguros del Estado S.A.  Expedida el 28/11/2014, Aprobada el 09/12/2014</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</si>
  <si>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establecidas</t>
  </si>
  <si>
    <t>EVOLUCIONEMOS S.A.S.</t>
  </si>
  <si>
    <t>Calle 21 No. 8 – 81 Oficina 403</t>
  </si>
  <si>
    <t>No. 875-47-994000004851 Aseguradora Solidaria S.A.  Expedida el 01/12/2014, Aprobada el 04/12/2014</t>
  </si>
  <si>
    <t>A-2-0-4-1-4</t>
  </si>
  <si>
    <t>AUDIOVISUALES Y ACCESORIOS</t>
  </si>
  <si>
    <t>Diag 25G # 95 A-55</t>
  </si>
  <si>
    <t>23 meses</t>
  </si>
  <si>
    <t>No. 8002007021 AXA Colpatria Seguros S.A.  Expedida el 28/11/14, Aprobada el 01/12/2014</t>
  </si>
  <si>
    <t>A-2-0-4-6-2</t>
  </si>
  <si>
    <t>CORREO</t>
  </si>
  <si>
    <t>Prestar los servicios de transmisión y difusión del comercial de televisión de la Agencia ITRC, (30’’) en las pantallas de los aviones de Aerovías del Continente Americano S.A. AVIANCA</t>
  </si>
  <si>
    <t>INTERNATIONAL AIRMEDIA GROUP S.A.S.</t>
  </si>
  <si>
    <t>Carrera 21 No. 100-20 of 1001</t>
  </si>
  <si>
    <t>No. 42-44-101075272 Seguros del Estado S.A.  Expedida el 02/12/14, Aprobada el 02/12/2014</t>
  </si>
  <si>
    <r>
      <t>Prestar servicios de apoyo a la gestión para la Subdirección de investigaciones Disciplinarias,</t>
    </r>
    <r>
      <rPr>
        <sz val="9"/>
        <color theme="1"/>
        <rFont val="Arial Narrow"/>
        <family val="2"/>
      </rPr>
      <t xml:space="preserve"> en el soporte a la </t>
    </r>
    <r>
      <rPr>
        <sz val="9"/>
        <color rgb="FF000000"/>
        <rFont val="Arial Narrow"/>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</si>
  <si>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CRISTIAN YESID HIGUERA ARIAS</t>
  </si>
  <si>
    <t>CRA 75 B No. 59 A 21 SUR</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</si>
  <si>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</si>
  <si>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No. 43197036 CHUBB de Colombia Compañía de Seguros S.A.  Expedida el 05/12/14, Aprobada el 05/12/2014</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</si>
  <si>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</si>
  <si>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NOTINET LTDA</t>
  </si>
  <si>
    <t>DIAG 42 A No. 19-17</t>
  </si>
  <si>
    <t>No. 12-44-101111716 Seguros del Estado S.A.  Expedida el 11/12/14, Aprobada el 11/12/2014</t>
  </si>
  <si>
    <t>Oficina Asesora Jurídica</t>
  </si>
  <si>
    <t>Adquisición de herramientas tecnológicas informáticas de apoyo a las funciones de investigación judicial de la Unidad Administrativa Especial Agencia del Inspector General de Tributos, Rentas y Contribuciones Parafiscales – ITRC</t>
  </si>
  <si>
    <t>SISTEMAS AUDIOVISUALES LTDA</t>
  </si>
  <si>
    <t>Calle 65 B No. 88-27 Interior 10 - 204</t>
  </si>
  <si>
    <t>No. 15-44-101138653 de Seguros del Estado S.A.  Expedida el 10/12/14, Aprobada el 11/12/2014</t>
  </si>
  <si>
    <t>A-2-0-4-3-5</t>
  </si>
  <si>
    <t>EQUIPO POLICIA JUDICIAL</t>
  </si>
  <si>
    <r>
      <t>Adquirir los servicios de soporte y actualización denominados  “</t>
    </r>
    <r>
      <rPr>
        <i/>
        <sz val="9"/>
        <color theme="1"/>
        <rFont val="Myriad Pro"/>
        <family val="2"/>
      </rPr>
      <t>SOFTWARE UPDATE LICENSE &amp; SUPPORT</t>
    </r>
    <r>
      <rPr>
        <sz val="9"/>
        <color theme="1"/>
        <rFont val="Myriad Pro"/>
        <family val="2"/>
      </rPr>
      <t>” para las licencias de los productos Oracle adquiridas por la Unidad Administrativa Especial Agencia del Inspector General de Tributos, Rentas y Contribuciones Parafiscales - ITRC</t>
    </r>
  </si>
  <si>
    <t>Calle 100 13-21 Piso 14 Y 15</t>
  </si>
  <si>
    <t>No. 43197965 de CHUBB de Colombia Seguros S.A.  Expedida el 17/12/14, Aprobada el 19/12/2014</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</si>
  <si>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para el mismo</t>
  </si>
  <si>
    <t>BVQI COLOMBIA LTDA</t>
  </si>
  <si>
    <t>Calle 72 # 7 - 82 piso 3 </t>
  </si>
  <si>
    <t>No. 11200366 de Seguros Generales SuramericanaS.A.  Expedida el 9/12/2014, Aprobada el 15/12/2014</t>
  </si>
  <si>
    <t>12/15/14</t>
  </si>
  <si>
    <t>Adquisición para la U.A.E. Agencia ITRC, de impresoras portátiles, para apoyar sus procesos misionales y asegurar el cumplimiento de sus funciones</t>
  </si>
  <si>
    <t>DATACONTROL S.A.</t>
  </si>
  <si>
    <t>Calle 89 No. 21 – 80</t>
  </si>
  <si>
    <t>3 DIAS HÁBILES</t>
  </si>
  <si>
    <t>No. 1192341-3 Seguros Generales Suramericana S.A.  Expedida el 16/12/14, Aprobada el 16/12/2014</t>
  </si>
  <si>
    <t>GRUPO Y ESTRATEGIA SAS</t>
  </si>
  <si>
    <t>Diagonal 74 Bis 20 B 74</t>
  </si>
  <si>
    <t>7432060 x105 -128</t>
  </si>
  <si>
    <t>22 MESES</t>
  </si>
  <si>
    <t>56-A3</t>
  </si>
  <si>
    <t>ANEXO 3 AL CONTRATO INTERADMINISTRATIVO No. 056 de 2013</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</si>
  <si>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especificaciones técnicas los cuales hace parte integral del presente documento</t>
  </si>
  <si>
    <t>No. 12-44-101112347 de Seguros del Estado S.A.  Expedida el 24/12/14, Aprobada el 29/12/2014</t>
  </si>
  <si>
    <t>A-2-0-4-1-26</t>
  </si>
  <si>
    <t>EQUIPO DE COMUNICACIONES</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</si>
  <si>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</si>
  <si>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Calle 100 No. 8 A -49 piso 11 torre B</t>
  </si>
  <si>
    <t>No. 1003-0017256-01 Seguros Comerciales Bolivar S.A. Expedida el 22/12/14, Aprobada el 23/12/2014</t>
  </si>
  <si>
    <t>Adquisición para la U.A.E. Agencia ITRC, de Tabletas (Tablets) y VideoBeam para apoyar sus procesos misionales y asegurar el cumplimiento de sus funciones</t>
  </si>
  <si>
    <t>COLOMBIANA DE COMERCIO S.A. ALKOSTO S.A.</t>
  </si>
  <si>
    <t>Call 11 No. 31 A - 42</t>
  </si>
  <si>
    <t>A-2-0-4-1-6; A-2-0-4-2-1</t>
  </si>
  <si>
    <t>EQUIPOS DE SISTEMAS; EQUIPOS Y MAQUINAS PARA OFICINA</t>
  </si>
  <si>
    <t>56-A4</t>
  </si>
  <si>
    <t>ANEXO 4 AL CONTRATO INTERADMINISTRATIVO No. 056 de 2013</t>
  </si>
  <si>
    <r>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 Todo conforme a la propuesta presentada por el oferente el cual hace parte integral del presente documento</t>
    </r>
    <r>
      <rPr>
        <sz val="12"/>
        <color theme="1"/>
        <rFont val="Myriad Pro"/>
        <family val="2"/>
      </rPr>
      <t>.</t>
    </r>
  </si>
  <si>
    <t>No. 12-44-101112435 de Seguros del Estado S.A.  Expedida el 26/12/14, Aprobada el 29/12/2014</t>
  </si>
  <si>
    <t>A-2-0-4-10-1</t>
  </si>
  <si>
    <t>ARRENDAMIENTO BIENES MUEBLES.</t>
  </si>
  <si>
    <t>23-A-5</t>
  </si>
  <si>
    <t>ANEXO 5 AL CONTRATO INTERADMINISTRATIVO No. 23 de 2012</t>
  </si>
  <si>
    <t>No18402 de Cardinal Seguros S.A.  Expedida el 31/12/14, Aprobada el 31/12/2014</t>
  </si>
  <si>
    <t>VALOR INICIAL</t>
  </si>
  <si>
    <t>VALOR ADICIONAL</t>
  </si>
  <si>
    <t>PLAZO INICAL</t>
  </si>
  <si>
    <t>PLAZO PRÓRROGA</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</si>
  <si>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</si>
  <si>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</si>
  <si>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MIGUEL ANGEL GARAY</t>
  </si>
  <si>
    <t>CLL 123 13 C -75</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</si>
  <si>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 de acuerdo con la planeación de inspecciones de la dependencia, así como apoyar el desarrollo de las demás actividades relacionadas con las áreas de tecnologías de la información que se requieran en las inspecciones que actualmente adelanta la Subdirección de Auditoria y Gestión de Riesgos</t>
  </si>
  <si>
    <t>Pöliza No. 62-44-101002514 de Seguros del Estado S.A.  Expedida el 21/01/2015, Aprobada el 21/01/2015</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</si>
  <si>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</si>
  <si>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IMPRENTA NACIONAL DE COLOMBIA</t>
  </si>
  <si>
    <t>Carrera 66 No. 24-09</t>
  </si>
  <si>
    <t>Pöliza No. 31 GU109191 de Confianza Seguros S.A.  Expedida el 29/01/2015, Aprobada el 29/01/2015</t>
  </si>
  <si>
    <t>A-2-0-4-7-3</t>
  </si>
  <si>
    <t>EDICIÓN DE LIBROS, REVISTAS, ESCRITOS Y TRABAJOS TIPOGRÁFICOS.</t>
  </si>
  <si>
    <t>Suscripción por el término de un (1) año a la plataforma tecnológica Servicio de Información Sectorizada (S.I.S E-normas) de ICONTEC para uso de la Unidad Administrativa Especial Agencia del Inspector General de Tributos, Rentas y Contribuciones Parafiscales – ITRC</t>
  </si>
  <si>
    <t>INSTITUTO COLOMBIANO DE NORMAS TÉCNICAS Y CERTIFICACIÓN ICONTEC</t>
  </si>
  <si>
    <t>Carrera 37 No. 52-95</t>
  </si>
  <si>
    <t>Pöliza No. 43230410 de Chubb de Colombia S.A.  Expedida el 27/01/2015, Aprobada el 28/01/2015</t>
  </si>
  <si>
    <t>Arrendamiento de local No.107, con un área de 8.33 M2, ubicado en el nivel 0.0 zona restringida del Aeropuerto El Dorado</t>
  </si>
  <si>
    <t>JOSE JAVIER ECHEVERRI</t>
  </si>
  <si>
    <t>DG 83 No. 78-44</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</si>
  <si>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</si>
  <si>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UNIMSALUD SAS</t>
  </si>
  <si>
    <t>Carrera 22 No. 72-35</t>
  </si>
  <si>
    <t>Póliza No.64-44-101003221 de Seguros del Estado S.A.  Expedida el 10/02/2015, Aprobada el 10/02/2015</t>
  </si>
  <si>
    <t>Prestar los servicios de soporte, mantenimiento, actualización y desarrollo para los productos del software  NEON  adquirido por la Unidad Administrativa Especial Agencia del Inspector General de Tributos, Rentas y Contribuciones Parafiscales – ITRC</t>
  </si>
  <si>
    <t>MEGASOFT S.A.S.</t>
  </si>
  <si>
    <t>Calle 54 No. 36 A 39</t>
  </si>
  <si>
    <t>Póliza No. 2471218 de Liberty Seguros S.A.  Expedida el 11/02/2015, Aprobada el 16/02/2015</t>
  </si>
  <si>
    <t>Expedición y suministro de siete (7) certificados digitales de función pública para SIIF Nación y sus correspondientes dispositivos de almacenamiento criptográfico (token)</t>
  </si>
  <si>
    <t>CERTICÁMARA S.A</t>
  </si>
  <si>
    <t>Carrera 7 No. 26 – 20 Piso 18</t>
  </si>
  <si>
    <t>30 DIAS HÁBILES</t>
  </si>
  <si>
    <t>Póliza No. 19182 de Cardinal Seguros S.A.  Expedida el 11/02/2015, Aprobada el 16/02/2015</t>
  </si>
  <si>
    <t>Adquisición de un equipo de telefonía móvil para el uso de la Dirección General de la Agencia del Inspector General de Tributos, Rentas y Contribuciones Parafiscales-ITRC</t>
  </si>
  <si>
    <t>PRODUCTOS Y SERVICIOS DE TECNOLOGÍAS SAS</t>
  </si>
  <si>
    <t>Carrera 78 No. 64 C – 97</t>
  </si>
  <si>
    <t>5 DÍAS HÁBILES</t>
  </si>
  <si>
    <t>EQUIPOS DE COMUNICACIONES</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</si>
  <si>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</si>
  <si>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LILIANA PATRICIA MORENO</t>
  </si>
  <si>
    <t>Diag 7 No. 8 A -10 Casa La Viña Tabio Cund.</t>
  </si>
  <si>
    <t>Contratar la realización de Estudios de Seguridad a los aspirantes a miembros de la Subdirección de Auditoría y Gestión del Riesgo de la AGENCIA ITRC, a fin de que se verifique y compruebe el grado de confiabilidad del recurso humano a vincular</t>
  </si>
  <si>
    <t>COSINTE LTDA</t>
  </si>
  <si>
    <t>Carrera 14 No. 95-61</t>
  </si>
  <si>
    <t>6052424. Ext 103</t>
  </si>
  <si>
    <t>Póliza No.21-44-101190884 de Seguros del Estado S.A.  Expedida el 20/02/2015, Aprobada el 23/02/2015</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</si>
  <si>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</si>
  <si>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6 414100</t>
  </si>
  <si>
    <t>15 DIAS CALENDADIO</t>
  </si>
  <si>
    <t>Póliza No.21-443232193 de Seguros Chubb de Colombia S.A. Expedida el 23/02/2015, Aprobada el 24/02/2015</t>
  </si>
  <si>
    <t>JARGU S.A CORREDORES DE SEGUROS</t>
  </si>
  <si>
    <t xml:space="preserve">CARRERA 19 B No. 83-02 OF 602 </t>
  </si>
  <si>
    <t>05/05/2016 aprox</t>
  </si>
  <si>
    <t>Póliza No.21-44-101191587 de Seguros del Estado S.A.  Expedida el 02/03/2015, Aprobada el 02/03/2015</t>
  </si>
  <si>
    <t>Contratar la prestación del servicio de difusión y transmisión del comercial en audio y video, actualizado de la Agencia ITRC, en las pantallas publicitarias de diferentes Aeropuertos del país</t>
  </si>
  <si>
    <t>PRODUCCIONES COSMOVISIÓN S.A.</t>
  </si>
  <si>
    <t>CRA 53 No. 29 A 130 PISO 4 MEDELLIN</t>
  </si>
  <si>
    <t>Póliza No. 2482768 de Liberty Seguros S.A.  Expedida el 06/03/2015, Aprobada el 09/03/2015</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</si>
  <si>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</si>
  <si>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CALLE 83 No. 19-10</t>
  </si>
  <si>
    <t>6917963 EXT 201</t>
  </si>
  <si>
    <t>1 DÍA HÁBIL</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</si>
  <si>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</si>
  <si>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UT OFIESPECIAL 2014</t>
  </si>
  <si>
    <t>CRA 28A # 5B - 07</t>
  </si>
  <si>
    <t>PEPELERÍA, ÚTILES DE ESCRITORIO Y OFICINA.</t>
  </si>
  <si>
    <t>Prestar los servicios de soporte y actualización de las Licencias de I2 Analyst’s Notebook, I2 Ibase  Designer, I2 Ibase User adquiridas por la Unidad Administrativa Especial Agencia del Inspector General de Tributos, Rentas y Contribuciones Parafiscales – ITRC</t>
  </si>
  <si>
    <t>SF INTERNATIONAL SAS</t>
  </si>
  <si>
    <t>CLL 69 # 9-32</t>
  </si>
  <si>
    <t>60 dias cal</t>
  </si>
  <si>
    <t>Póliza No. 820-47-994000017319 de  Aseguradora Solidaria S.A.  Expedida el 20/03/2015, Aprobada el 25/03/2015</t>
  </si>
  <si>
    <t>BRANDER IDEAS SAS</t>
  </si>
  <si>
    <t>CRA 48A # 170-54</t>
  </si>
  <si>
    <t>Póliza No. 01 GU 064235 de Confianza   Seguros S.A.  Expedida el 24/03/2015, Aprobada el 25/03/2015</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</si>
  <si>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</si>
  <si>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r>
      <t>HEINSOHN HUMAN GLOBAL SOLUTIONS S.A.S</t>
    </r>
    <r>
      <rPr>
        <sz val="12"/>
        <color theme="1"/>
        <rFont val="Myriad Pro"/>
        <family val="2"/>
      </rPr>
      <t>.</t>
    </r>
  </si>
  <si>
    <t>CRA 13 No. 82-49 PISO 6</t>
  </si>
  <si>
    <t>Póliza No.33-44-101116975 de Seguros del Estado S.A.  Expedida el 31/03/2015, Aprobada el 07/04/2015</t>
  </si>
  <si>
    <t>Oficina de Tecnologías - Secretaría General - Talento Humano.</t>
  </si>
  <si>
    <t>56-A5</t>
  </si>
  <si>
    <t>ANEXO 5 AL CONTRATO INTERADMINISTRATIVO No. 056 de 2013</t>
  </si>
  <si>
    <t>Implementar un solución de infraestructura tecnológica y de servicios informáticos para los servicios de voz, datos, Internet, telefonía IP, hosting y correo electrónico que garantice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</si>
  <si>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7 meses</t>
  </si>
  <si>
    <t>Póliza No. 12-44-101119933 de Seguros del Estado S.A.  Expedida el 1/04/2015, Aprobada el 06/04/2015</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</si>
  <si>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</si>
  <si>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t>Avenida 68 No. 9-88 Sur</t>
  </si>
  <si>
    <t>20 dias cal</t>
  </si>
  <si>
    <t>HASTA EL 17/06/2015</t>
  </si>
  <si>
    <t>Póliza No. 17-44-101124458 de Seguros del Estado S.A.  Expedida el 10/04/2015, Aprobada el 23/04/2015</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</si>
  <si>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</si>
  <si>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Autop Medellín Km 14 Planta El cerezo</t>
  </si>
  <si>
    <t>4 MESES</t>
  </si>
  <si>
    <t>Póliza No. 2501888 de Liberty Seguros S.A.  Expedida el 21/04/2015, Aprobada el 24/04/2015</t>
  </si>
  <si>
    <t>ARRENDAMIENTO BIENES INMUEBLES</t>
  </si>
  <si>
    <t xml:space="preserve">Contratar los seguros que amparen los intereses patrimoniales actuales y futuros, así como los bienes de propiedad de la UNIDAD ADMINISTRATIVA ESPECIAL AGENCIA DEL INSPECTOR GENERAL DE TRIBUTOS, RENTAS Y CONTRIBUCIONES PARAFISCALES que estén bajo su responsabilidad y custodia y aquellos que sean adquiridos para desarrollar las funciones inherentes a su actividad y cualquier otra póliza de seguros que requiera la entidad en el desarrollo de su actividad </t>
  </si>
  <si>
    <t>CRA 7 No. 76-35</t>
  </si>
  <si>
    <t xml:space="preserve">PC TECH MILLENIUN SAS </t>
  </si>
  <si>
    <t>Carrera 15 No. 79 – 05</t>
  </si>
  <si>
    <t>Póliza No. 2508644 de Liberty Seguros S.A.  Expedida el 07/05/2015, Aprobada el 13/05/2015</t>
  </si>
  <si>
    <t>PAPELERÍA ÚTILES DE ESCRITORIO Y OFICINA</t>
  </si>
  <si>
    <t xml:space="preserve">Adquisición de elementos de cafetería, requeridos para el bienestar de las diferentes dependencias de la Agencia del Inspector General de Tributos, Rentas y Contribuciones Parafiscales-ITRC </t>
  </si>
  <si>
    <t>SIX BRAND SAS</t>
  </si>
  <si>
    <t>Calle 24 No. 75 – 05 Of 308</t>
  </si>
  <si>
    <t>10 DIAS HÁBILES</t>
  </si>
  <si>
    <t>Póliza No. 12-44-101121946 de Seguros del Estado S.A.  Expedida el 11/05/2015, Aprobada el 11/05/2015</t>
  </si>
  <si>
    <t>A-2-0-4-1-9</t>
  </si>
  <si>
    <t>EQUIPO DE CAFETERÍA</t>
  </si>
  <si>
    <t>1 año</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</si>
  <si>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</si>
  <si>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</si>
  <si>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6 meses</t>
  </si>
  <si>
    <t>A-2-0-4-6-5</t>
  </si>
  <si>
    <t>SERVICIOS DE TANSMISIÓN DE INFORMACIÓN</t>
  </si>
  <si>
    <t>CONTRATACIÓN DE MÍNIMA CUANTÍA - GRANDES SUPERFICIES</t>
  </si>
  <si>
    <t>Adquirir 2 hornos microondas  requerido en pro del bienestar de las diferentes dependencias de la Agencia del Inspector General de Tributos, Rentas y Contribuciones Parafiscales-ITRC</t>
  </si>
  <si>
    <t>5 DÍAS HABILES</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</si>
  <si>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</si>
  <si>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t>Póliza No. 43239071 de Chubb de Colombia S.A.  Expedida el 22/05/15, Aprobada el 25/05/2015</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</si>
  <si>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</si>
  <si>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CENDAP</t>
  </si>
  <si>
    <t>CRA 43  8 SUR 15 OF 302 MEDELLIN</t>
  </si>
  <si>
    <t>10 días calendario</t>
  </si>
  <si>
    <t>Prestación del servicio de mantenimiento preventivo y correctivo, incluyendo mano de obra y el suministro de repuestos para todos los vehículos que conforman el parque automotor de la Entidad</t>
  </si>
  <si>
    <t>COMPAÑÍA DE SERVICIOS AUTOMOTRICES SAS. COMSERAUTO</t>
  </si>
  <si>
    <t>CALLE 78 NO. 54-11</t>
  </si>
  <si>
    <t>Póliza No. 12-44-101123797 de Seguros del Estado S.A.  Expedida el 16/06/2015, Aprobada el 16/06/2015</t>
  </si>
  <si>
    <t>A-2-0-4-5-6</t>
  </si>
  <si>
    <t>MANTENIMIENTO EQUIPO DE NAVEGACIÓN Y TRASNPORTE</t>
  </si>
  <si>
    <t>DIEGO FERNANDO RODRIGUEZ RUBIANO</t>
  </si>
  <si>
    <t>CRA 2 NO. 34-59 T6 APTO 403 CHIA</t>
  </si>
  <si>
    <t>Adquisición de Material POP para el desarrollo de actividades de difusión y recordación de las actividades misionales de la Unidad Administrativa Especial Agencia del Inspector General de Tributos, Rentas y Contribuciones Parafiscales – ITRC</t>
  </si>
  <si>
    <t>ARKIMAX</t>
  </si>
  <si>
    <t>CRA 36 NO. 1F-10</t>
  </si>
  <si>
    <t>7559710 EXT 103</t>
  </si>
  <si>
    <t>Póliza No. 12-44-101123805 de Seguros del Estado S.A.  Expedida el 16/06/2015, Aprobada el 17/06/2015</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</si>
  <si>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</si>
  <si>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</si>
  <si>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</si>
  <si>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MARCELA ESTHER BERMUDEZ NIÑO</t>
  </si>
  <si>
    <t>Carrea 67No. 94 A - 53</t>
  </si>
  <si>
    <t>C-223-1000-1</t>
  </si>
  <si>
    <t>IMPLEMENTACION SISTEMA TECNOLOGICO</t>
  </si>
  <si>
    <t>CONTRATAR LOS SEGUROS QUE AMPAREN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</si>
  <si>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hasta el 20/04/2016</t>
  </si>
  <si>
    <t>Póliza No. 1348750-4 de Suramericana Seguros S.A.  Expedida el 03/08/2015, Aprobada el 03/08/2015</t>
  </si>
  <si>
    <t>Contratar el servicio de revisión, mantenimiento y recarga de extintores existentes en las instalaciones de la Unidad Administrativa Especial Agencia del Inspector General de Tributos Rentas y Contribuciones Parafiscales –ITRC</t>
  </si>
  <si>
    <t>INSUMOS TÉCNICOS PETROLEROS SAS</t>
  </si>
  <si>
    <t>Carrera 88 C No. 95 A 66 CA 312</t>
  </si>
  <si>
    <t>20 días calendario</t>
  </si>
  <si>
    <t>Póliza No. 905-47-994000003423  de Aseguradora Solidaria  S.A.  Expedida el 12/08/2015, Aprobada el 13/08/2015</t>
  </si>
  <si>
    <t>A-2-0-4-5-12</t>
  </si>
  <si>
    <t>MANTENIMIENTO DE OTROS BIENES</t>
  </si>
  <si>
    <t>Póliza No. 29833 de ACE Seguros S.A.  Expedida el 31/08/2015, Aprobada el 31/08/2015</t>
  </si>
  <si>
    <t>Prestar servicios profesionales altamente calificados a la Subdirección de Auditoría y Gestión de Riesgos (SAGR), para la medición matemática, económica y/o estadística de los riesgos identificados por la Agencia ITRC</t>
  </si>
  <si>
    <t>QUANTIL SAS</t>
  </si>
  <si>
    <t>Carrera 7 No. 77-07</t>
  </si>
  <si>
    <t>Póliza No. 380-47-994000061349  de Aseguradora Solidaria  S.A.  Expedida el 01/09/2015, Aprobada el 01/09/2015</t>
  </si>
  <si>
    <t>Póliza No. 15-44-101154987 de Seguros del Estado S.A.  Expedida el 22/09/2015, Aprobada el 24/09/2015</t>
  </si>
  <si>
    <t>A-2-0-4-11-1: A-2-0-4-11-2</t>
  </si>
  <si>
    <t>VIATICOS Y GASTOS DE VIAJE AL EXTERIOR; VIATICOS Y GASTOS DE VIAJE AL INTERIOR.</t>
  </si>
  <si>
    <t>Prestación del servicio de renovación, soporte y mantenimiento de las licencias del software SUITE VISIÓN EMPRESARIAL –SVE de propiedad de la Agencia ITRC, así como la Adquisición de licencias adicionales del mismo software, con su soporte y mantenimiento, y la actualización y expansión de todas las licencias para uso del Módulo de Riesgos de la SUITE VISIÓN EMPRESARIAL –SVE por parte de la U.A.E Agencia ITRC.</t>
  </si>
  <si>
    <t>Póliza No. 21-44-101207530 de Seguros del Estado S.A.  Expedida el 29/09/2015, Aprobada el 30/09/2015</t>
  </si>
  <si>
    <t>Realizar la inscripción y permitir la asistencia al Foro “Sistema de Gestión Integral, Una sola Gestión Un solo Equipo”, para  el personal de la Agencia ITRC, como parte de su entrenamiento en puesto de trabajo</t>
  </si>
  <si>
    <t>Realizar la segunda fase de la Automatización del proceso de Gestión del Expediente Digital dentro de una arquitectura SOA (articulada en BPMS) y su relación con las demás áreas de la entidad como una solución integral y de acuerdo a los requerimientos de las áreas usuarias para la Unidad Administrativa Especial Agencia del Inspector General de Tributos, Rentas y Contribuciones Parafiscales – ITRC</t>
  </si>
  <si>
    <t>MACROPROYECTOS SAS</t>
  </si>
  <si>
    <t>CLL 119 # 9 C 37</t>
  </si>
  <si>
    <t>31/12/*16</t>
  </si>
  <si>
    <t>Póliza No. 11-44-101077581 de Seguros del Estado S.A.  Expedida el 27/10/2015, Aprobada el 27/10/2015</t>
  </si>
  <si>
    <t>Adquirir una solución tecnológica que permita las grabaciones digitales de audio y video con catalogación, indexación, consulta y tratamiento de las audiencias orales y la gestión y almacenamiento de documentos en formato digital que sirvan de apoyo al proceso misional de investigaciones disciplinarias de la Unidad Administrativa Especial Agencia del Inspector General de Tributos, Rentas y Contribuciones Parafiscales – ITRC</t>
  </si>
  <si>
    <t>CALL PROCESSING TECHNOLOGIES S.A.</t>
  </si>
  <si>
    <t>CRA 11 # 94 A 25 OF 701</t>
  </si>
  <si>
    <t>Póliza No. 64-44-101005647 de Seguros del Estado S.A.  Expedida el 29/10/2015, Aprobada el 30/10/2015</t>
  </si>
  <si>
    <r>
      <t xml:space="preserve">Adquirir Infraestructura Tecnológica para el fortalecimiento de la capacidad de procesamiento y almacenamiento </t>
    </r>
    <r>
      <rPr>
        <sz val="12"/>
        <color rgb="FF000000"/>
        <rFont val="Myriad Pro"/>
        <family val="2"/>
      </rPr>
      <t>en los tres ambientes, pruebas, desarrollo y producción de los sistemas de información misionales y de apoyo a la misión</t>
    </r>
    <r>
      <rPr>
        <sz val="12"/>
        <color theme="1"/>
        <rFont val="Myriad Pro"/>
        <family val="2"/>
      </rPr>
      <t xml:space="preserve"> de la U.A.E Agencia ITRC</t>
    </r>
  </si>
  <si>
    <t>UNION TEMPORAL REDCÓMPUTO LTDA – INTELLIGENT BUSINESSES SAS.</t>
  </si>
  <si>
    <t>CRA 31 A # 25 B 55</t>
  </si>
  <si>
    <t>Póliza No. 330-47-994000010415 de Aseguradora Solidaria S.A.  Expedida el 29/10/2015, Aprobada el 29/10/2015</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</si>
  <si>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</si>
  <si>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CONALCRÉDITOS CONALCENTER BPO</t>
  </si>
  <si>
    <t>Cll 10 No. 4-40 piso 13 (Cali)</t>
  </si>
  <si>
    <t>hasta 25/11/16</t>
  </si>
  <si>
    <t>ARRENDAMIENTO BIENES MUEBLES</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</si>
  <si>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</si>
  <si>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S&amp;G SOLUCIONES Y GESTIÓN SAS</t>
  </si>
  <si>
    <t>cll 103 C No. 63-39</t>
  </si>
  <si>
    <t>Póliza No. 14-44-101081041 de Seguros del Estado S.A.  Expedida el 17/11/2015, Aprobada el 18/11/2015</t>
  </si>
  <si>
    <t>OFICINA ASESORA DE PLANEACIÓN</t>
  </si>
  <si>
    <t>56-A6</t>
  </si>
  <si>
    <t>ANEXO 6 AL CONTRATO INTERADMINISTRATIVO No. 056 de 2013</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</si>
  <si>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del aeropuerto Eldorado para la U.A.E. Agencia ITRC en la ciudad de Bogotá</t>
  </si>
  <si>
    <t>939 DÍAS
604 DÍAS</t>
  </si>
  <si>
    <t>Póliza No. 11-44-101079093 de Seguros del Estado S.A.  Expedida el 10/12/2015, Aprobada el 11/12/2015</t>
  </si>
  <si>
    <t>ARRENDAMIENTO BIENES INMUEBLES; SERVICIOS DE TRANSMISIÓN DE INFORMACIÓN</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</si>
  <si>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</si>
  <si>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t>BUSINESS TECHNOLOGIES COMPANY S.A.S.</t>
  </si>
  <si>
    <t>Carrera 16 A No. 79 - 05</t>
  </si>
  <si>
    <t>6 361200</t>
  </si>
  <si>
    <t>5 días calendario</t>
  </si>
  <si>
    <t>Póliza No. 21-44-101212776 de Seguros del Estado S.A.  Expedida el 10/12/2015, Aprobada el 10/12/2015</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</si>
  <si>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</si>
  <si>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SITEC SUMINISTROS S.A.S.</t>
  </si>
  <si>
    <t>Carrera 13 No. 77 - 44</t>
  </si>
  <si>
    <t>7 024668</t>
  </si>
  <si>
    <t>Póliza No. 1483621-1 de Seguros Suramericana S.A.  Expedida el 14/12/2015, Aprobada el 18/12/2015</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</si>
  <si>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5"/>
        <color rgb="FF000000"/>
        <rFont val="Myriad Pro"/>
        <family val="2"/>
      </rPr>
      <t xml:space="preserve"> del Inspector General de Tributos, Rentas y Contribuciones Parafiscales-ITRC</t>
    </r>
    <r>
      <rPr>
        <sz val="11.5"/>
        <color theme="1"/>
        <rFont val="Myriad Pro"/>
        <family val="2"/>
      </rPr>
      <t>, en el ejercicio de sus funciones, obligaciones, comisiones de estudios y demás servicios e invitaciones, que así lo exijan</t>
    </r>
  </si>
  <si>
    <t xml:space="preserve">SERVICIO AEREO A TERRITORIOS NACIONALES S.A. SATENA </t>
  </si>
  <si>
    <t>Av Eldorado 103-08 int 11</t>
  </si>
  <si>
    <t xml:space="preserve">A-2-0-4-11-2 </t>
  </si>
  <si>
    <t>VIATICOS Y GASTOS DE VIAJE AL INTERIOR.</t>
  </si>
  <si>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</si>
  <si>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Póliza No. 62-44-101003776 de Seguros del Estado S.A.  Expedida el 16/12/2015, Aprobada el 18/12/2015</t>
  </si>
  <si>
    <t>Adquisición de licencias del software minero y estadístico para migración de la modalidad escritorio a  la modalidad servidor de propiedad de la Agencia ITRC</t>
  </si>
  <si>
    <t>INFORMESE SAS</t>
  </si>
  <si>
    <t>CRA 19 # 97-05 P2</t>
  </si>
  <si>
    <t>Póliza No. 1505-0013634-01 de Seguros Bolivar S.A.  Expedida el 17/12/2015, Aprobada el 18/12/2015</t>
  </si>
  <si>
    <t>Adquirir el Soporte y mantenimiento de las licencias de software de la Bodega de datos y conversión a productos SAP Sybase de propiedad la Agencia del Inspector General de Tributos, Rentas y Contribuciones Parafiscales – ITRC</t>
  </si>
  <si>
    <t>MTBASE SAS</t>
  </si>
  <si>
    <t>CLL 100 # 8 A 49 OF 1102</t>
  </si>
  <si>
    <t>Póliza No. 1003-0018772-01 de Seguros Bolivar S.A.  Expedida el 18/12/2015, Aprobada el 18/12/2015</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</si>
  <si>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</si>
  <si>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Póliza No. 25853 de JMALUCELLI Seguros S.A.  Expedida el 18/12/2015, Aprobada el 18/12/2015</t>
  </si>
  <si>
    <t>A-2-0-4-1-8; A-2-0-4-5-13</t>
  </si>
  <si>
    <t>SOFTWARE; MANTENIMIENTO DE SOFTWARE</t>
  </si>
  <si>
    <t>Adquisición e instalación de licencias de  software de ofimática y de gestión de proyectos para la Agencia ITRC.</t>
  </si>
  <si>
    <t>cra 16 A 75-29</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</si>
  <si>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</si>
  <si>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ORACLE LTDA</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</si>
  <si>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</si>
  <si>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26031 de JMALUCELLI Seguros S.A.  Expedida el 24/12/2015, Aprobada el 24/12/2015</t>
  </si>
  <si>
    <t>ÍTEM</t>
  </si>
  <si>
    <t>PLAZO INICIAL</t>
  </si>
  <si>
    <t>Secretaría General - Administrativa.</t>
  </si>
  <si>
    <t>MIGUEL A GARAY GALINDO</t>
  </si>
  <si>
    <t>DIEGO FERNANDO RODRIGUEZ RUBIANO.</t>
  </si>
  <si>
    <t>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</si>
  <si>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C-223-1000-2</t>
  </si>
  <si>
    <t>COMBUSTIBLE Y LUBRICANTES</t>
  </si>
  <si>
    <t>Prestación de servicios profesionales para realizar la Auditoría de Seguimiento a la Certificación del Sistema de Gestión de la Calidad de la Agencia del Inspector General de Tributos, Rentas y Contribuciones Parafiscales”, bajo las normas NTCGP 1000:2009 e ISO 9001:2008, de acuerdo con las actividades previstas para el mismo</t>
  </si>
  <si>
    <t>Póliza No. 01 GU 67990 de Confianza Seguros S.A.  Expedida el 03/02/2016, Aprobada el 09/02/2016</t>
  </si>
  <si>
    <t>Oficina de planeación</t>
  </si>
  <si>
    <t>LA PREVISORA S.A.</t>
  </si>
  <si>
    <t>CALLE 57 No. 8B - 05 PISO 2</t>
  </si>
  <si>
    <t>3485757 EXT 5618</t>
  </si>
  <si>
    <t>hasta 10/05/2017</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</si>
  <si>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HOMBRE)</t>
  </si>
  <si>
    <t xml:space="preserve">INVERSIONES GIRATELL GIRALDO SCA </t>
  </si>
  <si>
    <t>CAR 13 No. 27 -00 OF 808</t>
  </si>
  <si>
    <t>3368755 EXT 118</t>
  </si>
  <si>
    <t>A-2-4-4-2</t>
  </si>
  <si>
    <t>Secretaría General Talento Humano</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</si>
  <si>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HOMBRE)</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</si>
  <si>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DAMA)</t>
  </si>
  <si>
    <t>TWITY S.A.</t>
  </si>
  <si>
    <t xml:space="preserve">CALLE 12 No. 60-97 </t>
  </si>
  <si>
    <t>4203699 EXT 116</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</si>
  <si>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DAMA)</t>
  </si>
  <si>
    <t>Prestación del servicio de mantenimiento preventivo y correctivo, incluyendo el suministro de repuestos para todos los vehículos que conforman el parque automotor de la Entidad</t>
  </si>
  <si>
    <t>Póliza No. 12-44101135322 de Seguros del Estado S.A, expedida el 15/02/16 y aprobada el 15/02/2016</t>
  </si>
  <si>
    <t>MANTENIMIENTO  EQUIPO DE NAVEGACIÓN Y TRANSPORTE</t>
  </si>
  <si>
    <t>Prestar los servicios de renovación de soporte y actualización de las Licencias de I2 Analyst’s Notebook, I2 Ibase Designer, I2 Ibase User adquiridas por la Unidad Administrativa Especial Agencia del Inspector General de Tributos, Rentas y Contribuciones Parafiscales – ITRC</t>
  </si>
  <si>
    <t>Póliza No. 980-47-994000004059 de Aseguradora Solidaria de Colombia., expedida el 22/02/2016 y aprobada el 22/02/2016</t>
  </si>
  <si>
    <t>C:\Users\drosero\Documents\ITRC 2016\PROCESOS DE SELECCIÓN\TECNOLOGÍA\I2 SOFTWARE ANÁLISIS INVESTIGATIVO I2 2016</t>
  </si>
  <si>
    <t>Expedición y suministro de cinco (5) certificados digitales de función pública para SIIF Nación y sus correspondientes dispositivos de almacenamiento criptográfico (token).</t>
  </si>
  <si>
    <t>CERTICÁMARA S.A.</t>
  </si>
  <si>
    <t>Carrera 7 Número 26-20 piso 19</t>
  </si>
  <si>
    <t>30 días hábiles</t>
  </si>
  <si>
    <t>Póliza No. 980-47994000004145 de Aseguradora Solidaria de Colombia., expedida el 01/03/2016 y aprobada el 02/03/2016</t>
  </si>
  <si>
    <t>Implementar un canal de internet que soporte los servicios de colaboración y comunicaciones,  para la U.A.E. Agencia ITRC en la ciudad de Bogotá</t>
  </si>
  <si>
    <t>UT CLARO</t>
  </si>
  <si>
    <t>Carrea 7 No. 63-44</t>
  </si>
  <si>
    <t>SERVICIOS DE TRANSMISIÓN DE INFORMACIÓN</t>
  </si>
  <si>
    <t>Prestación del servicio para realización de exámenes médicos pre-ocupacionales, periódicos (programados o por cambio de ocupación), de egreso, valoraciones post incapacidad y demás actividades que hagan parte integral de los programas de Medicina preventiva y del trabajo para los funcionarios y contratistas de la Unidad Administrativa Especial Agencia del Inspector General de Tributos, Rentas y Contribuciones Parafiscales-ITRC</t>
  </si>
  <si>
    <t>DIAMÉDICAL LTDA</t>
  </si>
  <si>
    <t>Calle 81 número 19 A-12</t>
  </si>
  <si>
    <t>Póliza No.21-44-101218781 de Seguros del Estado S.A.  Expedida el 16/03/2016, Aprobada el 17/03/2016</t>
  </si>
  <si>
    <t>SERGIO FELIPE MARTINEZ BERMUDEZ</t>
  </si>
  <si>
    <t>calle 22 D sur No. 0-47 Este</t>
  </si>
  <si>
    <t>Póliza No. 2644636 de Liberty Seguros S.A.  Expedida el 29/03/2016, Aprobada el 31/03/2016</t>
  </si>
  <si>
    <t>Expedición y suministro de quince (15) certificados digitales de función pública para SIIF Nación y sus correspondientes dispositivos de almacenamiento criptográfico (token).</t>
  </si>
  <si>
    <t>Póliza No. 980-47-994000004514 de Aseguradora Solidaria de Colombia., expedida el 13/04/2016 y aprobada el 14/04/2016</t>
  </si>
  <si>
    <t>Afiliación a ICONTEC y suscripción por el término de un (1) año a la plataforma tecnológica Servicio de Información Sectorizada (S.I.S E-normas) de este mismo organismo, para uso de la Unidad Administrativa Especial Agencia del Inspector General de Tributos, Rentas y Contribuciones Parafiscales – ITRC</t>
  </si>
  <si>
    <t>Póliza No. 1922 de Berkley International Seguros S.A., expedida el 21/04/2016 y aprobada el 25/04/2016</t>
  </si>
  <si>
    <t>Prestar el servicio de soporte técnico y funcional para la estabilización los módulos del Sistema de Información y Gestión del Empleo Público (SIGEP) instalados y por instalar en la Unidad Administrativa Especial Agencia del Inspector General de Tributos, Rentas y Contribuciones Parafiscales – ITRC</t>
  </si>
  <si>
    <t>Póliza No. 33-44-101136805  de Seguros del Estado S.A.  Expedida el 28/03/2016, Aprobada el 02/05/2016</t>
  </si>
  <si>
    <t>Prestar los servicios de soporte, mantenimiento, actualización y desarrollo para los productos del software NEON adquirido por la Unidad Administrativa Especial Agencia del Inspector General de Tributos, Rentas y Contribuciones Parafiscales – ITRC</t>
  </si>
  <si>
    <t>Póliza No. 2659516 de Liberty Seguros S.A., expedida el 04/05/2016 y aprobada el 05/05/2016</t>
  </si>
  <si>
    <t>Adquirir una impresora, con sus respectivos insumos, que permita emitir las tarjetas de identificación para los funcionarios y contratistas de la Unidad Administrativa Especial Agencia del Inspector General de Tributos, Rentas y Contribuciones Parafiscales – ITRC</t>
  </si>
  <si>
    <t>IDENTIFICACIÓN PLÁSTICA S.A.S.</t>
  </si>
  <si>
    <t>Calle 75 No. 11-74</t>
  </si>
  <si>
    <t>Póliza No. 2663159 de Liberty Seguros S.A., expedida el 17/05/2016 y aprobada el 18/05/2016</t>
  </si>
  <si>
    <t>A-2-0-4-2-1</t>
  </si>
  <si>
    <t>EQUIPOS Y MÁQUINAS PARA OFICINA</t>
  </si>
  <si>
    <t>Suministro y distribución de papelería, útiles de escritorio y oficina, equipos y máquinas para oficina, requeridas para el buen desempeño de las diferentes dependencias de la Agencia del Inspector General de Tributos, Rentas y Contribuciones Parafiscales-ITRC</t>
  </si>
  <si>
    <t>PROVEINSUMOS SAS</t>
  </si>
  <si>
    <t>CALLE 6 BIS 90 A 51</t>
  </si>
  <si>
    <t>PAPELERIA, UTILES DE ESCRITORIO Y OFICINA</t>
  </si>
  <si>
    <r>
      <t xml:space="preserve">Prestación de servicios de entrenamiento teórico – práctico en pista para los funcionarios brigadistas de la </t>
    </r>
    <r>
      <rPr>
        <sz val="11"/>
        <color theme="1"/>
        <rFont val="Arial"/>
        <family val="2"/>
      </rPr>
      <t xml:space="preserve">Agencia del Inspector General de Tributos, Rentas y Contribuciones Parafiscales ITRC con una duración </t>
    </r>
    <r>
      <rPr>
        <sz val="11"/>
        <color rgb="FF000000"/>
        <rFont val="Arial"/>
        <family val="2"/>
      </rPr>
      <t>mínima de 8 horas en atención de emergencias</t>
    </r>
  </si>
  <si>
    <t>VITAL GESTION DE RIESGOS SAS</t>
  </si>
  <si>
    <t>Calle 33 sur No. 91c – 25</t>
  </si>
  <si>
    <t>Póliza No. 12-44-101139901 de Seguros del estado S.A expedida el 09/06/16 y aprobada el 13/05/2016</t>
  </si>
  <si>
    <t>Suministro y aplicación de 80 vacunas contra la INFLUENZA TETRAVALENTE (Cepa 2016) a los funcionarios y contratistas de la Unidad Administrativa Especial Agencia del Inspector General de Tributos, Rentas y Contribuciones Parafiscales ITRC</t>
  </si>
  <si>
    <t>Caja Colombiana de Subsidio Familiar - COLSUBSIDIO</t>
  </si>
  <si>
    <t>Carrera 24 número 62-50 piso 5</t>
  </si>
  <si>
    <t>Póliza No. 1633613-5 de Seguros Suramericana, expedida el 10/06/2016 y aprobada el 16/06/2016</t>
  </si>
  <si>
    <t>Contratar la prestación de servicios y apoyo logístico para el diseño, implementación de estrategias, metodologías experienciales y dinámicas, para la ejecución de la fase uno de intervención del Programa de Cultura y Clima Organizacional de la Unidad Administrativa Especial Agencia del Inspector General de Tributos Rentas y Contribuciones Parafiscales ITRC.</t>
  </si>
  <si>
    <t xml:space="preserve">RICARDO SAAVEDRA SIERRA </t>
  </si>
  <si>
    <t>Calle 12b Número 71D -31 Bloque  7 Apto 605</t>
  </si>
  <si>
    <t>Póliza No. 121-44-101224780 de Seguros del Estado., expedida el 15/06/16 y aprobada el 16/05/2016</t>
  </si>
  <si>
    <t>suministro y distribución de papelería, útiles de escritorio y oficina, equipos y máquinas para oficina, requeridas para el buen desempeño de las diferentes dependencias de la Agencia del Inspector General de Tributos, Rentas y Contribuciones Parafiscales-ITRC</t>
  </si>
  <si>
    <t>PC TECH MILLENIUM S.A.S</t>
  </si>
  <si>
    <t>Carrera 15 Número 79-05 Local 103</t>
  </si>
  <si>
    <t>Póliza No1638521-9 de Suramericana Seguros S.A., expedida el 17/06/16 y aprobada el 17/06/2016</t>
  </si>
  <si>
    <t>soporte y mantenimiento preventivo y correctivo para las UPS alojadas en el centro de cómputo con cambio, instalación y configuración de los bancos de baterías, de propiedad de la Agencia ITRC</t>
  </si>
  <si>
    <t>DISEÑO Y MANTENIMIENTO ELECTRICO INDUSTRIAL S.A.S – DIMAELI</t>
  </si>
  <si>
    <t>Calle 23 Número 9-31 Local 25</t>
  </si>
  <si>
    <t>Póliza No. 17-44-10-1142182 de Seguros del estado., expedida el 16/06/16 y aprobada el 17/05/2016</t>
  </si>
  <si>
    <t>A-2-0-4-5-5</t>
  </si>
  <si>
    <t>MANTENIMIENTO EQUIPO COMUNIACCIONES Y COMPUTACIÓN</t>
  </si>
  <si>
    <t>Prestación de servicios de apoyo a la gestión para desarrollo de las actividades programadas en el Sistema de Bienestar Social Laboral de la Agencia ITRC, dirigidas a sus servidores públicos, en el marco de las competencias y funciones de la Caja de Compensación Familiar</t>
  </si>
  <si>
    <r>
      <t>CAJA DE COMPENSACION FAMILIAR COMPENSAR</t>
    </r>
    <r>
      <rPr>
        <sz val="11"/>
        <color theme="1"/>
        <rFont val="Arial"/>
        <family val="2"/>
      </rPr>
      <t xml:space="preserve"> </t>
    </r>
  </si>
  <si>
    <t>Póliza No. 43321888 de CHUBB DE COLOMBIA S.A., expedida el 20/06/2016, y aprobada el 20/06/16</t>
  </si>
  <si>
    <t>Contratar la póliza de cumplimiento que garanticen la ejecución del Contrato de Arrendamiento N°OP-DC-CA-594-16, suscrito entre OPAIN S.A. y la Agencia ITRC</t>
  </si>
  <si>
    <t>SEGUROS DEL ESTADO</t>
  </si>
  <si>
    <t>Carrera 11 No. 90-20</t>
  </si>
  <si>
    <t>1 dìa</t>
  </si>
  <si>
    <t>Contratar los servicios profesionales de consultoría para el diseño, definición, documentación y recomendaciones necesarias, del PETI, de la arquitectura empresarial y de procesos, inteligencia de negocios y servicios electrónicos para la U.A.E Agencia ITRC, con la finalidad de alinear las estrategias de TI con él plan estratégico institucional, y con la estrategia de gobierno en línea, direccionándolas a las necesidades institucionales</t>
  </si>
  <si>
    <t>GROW DATA SAS</t>
  </si>
  <si>
    <t>carrera 15 No. 85-29</t>
  </si>
  <si>
    <t>Pòliza No. 21-44-101225372 de Seguros del Estado., expedida el 24/06/2016, aprobada el 28/06/16</t>
  </si>
  <si>
    <t>IMPLEMENTACIÓN DEL SISTEMA DE INFORMACIÓN PARA LA DETECCIÓNM DEL FRAUDE Y LA CORRUPCIÓN</t>
  </si>
  <si>
    <t>Contratar una consultoría especializada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</si>
  <si>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300 días</t>
  </si>
  <si>
    <t>Póliza No. 21-44-101225726 de SEGUROS DEL ESTADO S.A., expedida el 30/06/2016, aprobada el 30/06/16</t>
  </si>
  <si>
    <t>Adquirir una (1) suscripción por DOCE (12) meses a los diarios EL TIEMPO y PORTAFOLIO, para la Unidad Administrativa Especial Agencia del Inspector General de Tributos, Rentas y Contribuciones Parafiscales- ITRC</t>
  </si>
  <si>
    <t>Alquiler de espacio para auto almacenamiento temporal de 80 metros cùbicos del inmueble ubicado en la Calle 144 No. 46-54, de la ciudad de Bogotà D.C., identificado con la matricula inmobiliaria No. 50N-234849</t>
  </si>
  <si>
    <t>MÁS METROS SAS</t>
  </si>
  <si>
    <t>Calle 135 No. 46-55</t>
  </si>
  <si>
    <t>Prestaciòn de servicios profesionales para apoyar la fase de mantenimiento y mejora del Sistema de Gestiòn de Calidad a travès de la ejecuciòn de la Auditoria Interna bajo los lineamientos establecidos en las Normas ISO 9001:2008 y NTC GP 100:2009, de acuerdo con las actividades previtas para el mismo</t>
  </si>
  <si>
    <t>SOLUCIONES Y GESTION SAS</t>
  </si>
  <si>
    <t>Calle 103C No. 63-39</t>
  </si>
  <si>
    <t>Póliza No.  14-44-101086333 de Seguros del Estado., expedida el 11/08/2016, aprobada el 11/08/2016</t>
  </si>
  <si>
    <t>REMUNERACIÒN SERVICIOS TÈCNICOS</t>
  </si>
  <si>
    <t>Adquirir una (1) suscripción por DOCE (12) meses a los diarios LA REPÙBLICA Y EÑ ESPECTADOR, para la Unidad Administrativa Especial Agencia del Inspector General de Tributos, Rentas y Contribuciones Parafiscales- ITRC</t>
  </si>
  <si>
    <t xml:space="preserve">EDITORIAL EL GLOBO S.A </t>
  </si>
  <si>
    <t>Calle 25 D Bis No. 102A- 63</t>
  </si>
  <si>
    <t>Contratar la prestaciòn de servicios de revisiòn matenimiento y recarga de extintores en las instalaciones de la Unidad Administrativa Especial Agencia del Inspector General de Tributos Rentas y Contribuciones Parafiscales - ITRC, de acuerdo con las especificaciones tècnicas y con el fin de cumplir con la norma de seguridad industrial.</t>
  </si>
  <si>
    <t>TECNOINDUSTRIAL DE EXTINTORES Y FUMIGACIONES</t>
  </si>
  <si>
    <t>Avenida 1ª de mayo No. 6-74 sur</t>
  </si>
  <si>
    <t>20 DIAS</t>
  </si>
  <si>
    <t>Póliza No. 17-44-101143433 de Seguros del Estado S.A, expedida el 24/08/2016, aprobada el 25/08/16</t>
  </si>
  <si>
    <t>MANTENIMEINTO DE OTROS BIENES</t>
  </si>
  <si>
    <t>CONTRATAR LOS SEGUROS QUE AMPARER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</si>
  <si>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AXA COLPATRIA SEGUROS SA</t>
  </si>
  <si>
    <t>Carrera 7 No. 24-89 Torre Colpatria</t>
  </si>
  <si>
    <t>276 DIAS</t>
  </si>
  <si>
    <t>Póliza No. 18-44-101045467 de Seguros del Estado S.A., expedida el 25/08/2016, aprobada el 25/08/2016</t>
  </si>
  <si>
    <r>
      <t xml:space="preserve">Adquisición de kits de emergencia y elementos de seguridad y salud en el trabajo para los funcionarios de la </t>
    </r>
    <r>
      <rPr>
        <sz val="11"/>
        <color theme="1"/>
        <rFont val="Arial"/>
        <family val="2"/>
      </rPr>
      <t>Unidad Administrativa Especial Agencia del Inspector General de Tributos, Rentas y Contribuciones Parafiscales ITRC</t>
    </r>
  </si>
  <si>
    <t>C&amp;P LICITACIONES Y CONSULTORIA SAS</t>
  </si>
  <si>
    <t>Avenida calle 64C No. 68B -75</t>
  </si>
  <si>
    <t>20 dìas hábiles</t>
  </si>
  <si>
    <t>Póliza No. 32786 de Jmalucelli Seguros  S.A., expedida el 05/09/2016, aprobada el 06/09/16</t>
  </si>
  <si>
    <t>Adquirir una solución de seguridad perimetral instalada, configurada, parametrizada y puesta en funcionamiento para el fortalecimiento de la Seguridad de la Información del Centro de Datos de la U.A.E. Agencia ITRC.</t>
  </si>
  <si>
    <t>COMPAÑÍA DE INGENIEROS DE SISTEMAS ASOCIADOS. COINSA LTDA</t>
  </si>
  <si>
    <t xml:space="preserve">Carrera 35 46-48 Bucaramanga </t>
  </si>
  <si>
    <t>Póliza No. 1695250-0 de Suramaricana Seguros  S.A., expedida el 14/09/2016, aprobada el 16/09/16</t>
  </si>
  <si>
    <t>Prestación del servicio a la Agencia ITRC, como agencia creativa y/o central de medios, para las actividades de conceptualización, creación, producción y difusión de campañas de comunicación, con el fin de ser divulgadas a través de diferentes medios de comunicación social tradicionales, virtuales y alternativos. Así como el diseño, producción y entrega de Material POP acorde con los lineamientos de la Entidad</t>
  </si>
  <si>
    <t>BIG MEDIA PUBLICIDAD SAS</t>
  </si>
  <si>
    <t>CARRERA 19 A 90-13 OF 712</t>
  </si>
  <si>
    <t>Póliza No. 36-44-101035597 de Seguros del Estado  S.A., expedida el 14/09/2016, aprobada el 16/09/16</t>
  </si>
  <si>
    <t>CONVENIO INTERADMINISTRATIVO</t>
  </si>
  <si>
    <t>Aunar los esfuerzos de ambas entidades con la finalidad de desarrollar conjuntamente actividades de interés común, propias de las funciones de las dos entidades, que permitan contribuir de manera efectiva a la definición e implementación de estrategias y políticas para la detención, prevención y fortalecimiento tecnológico del fraude y la corrupción, así como las malas prácticas en la administración</t>
  </si>
  <si>
    <t>AUDITORÍA GENERAL DE LA REPÚBLICA</t>
  </si>
  <si>
    <t>Edificio Gran Estación II piso 10</t>
  </si>
  <si>
    <t>Adquirir una (1) suscripción por DOCE (12) meses a las revistas SEMANA y DINERO para la Unidad Administrativa Especial Agencia del Inspector General de Tributos, Rentas y Contribuciones Parafiscales- ITRC</t>
  </si>
  <si>
    <t>a-2-0-4-7-5</t>
  </si>
  <si>
    <t>SELECCIÓN ABREVIADA POR SUBASTA INVERSA</t>
  </si>
  <si>
    <t>Adquirir un aire acondicionado de Inrow, instalado, configurado y su puesta en funcionamiento para el fortalecimiento de las condiciones ambientales del Centro de Datos de la U.A.E. Agencia ITRC</t>
  </si>
  <si>
    <t>SV INGENIERÍA LIMITADA</t>
  </si>
  <si>
    <t>CARRERA 21 63 B 49</t>
  </si>
  <si>
    <t>347 84 66 Ext. 103</t>
  </si>
  <si>
    <t>Póliza No. 1696963-8 de Suramaricana Seguros  S.A., expedida el 16/09/2016, aprobada el 20/09/16</t>
  </si>
  <si>
    <t>Contratar las pólizas para los vehículos de la Agencia ITRC</t>
  </si>
  <si>
    <t>hasta 29/05/17</t>
  </si>
  <si>
    <t>Prestación de servicios profesionales de capacitación para entrenamiento en puesto de trabajo a funcionarios de la Agencia en el tema de NICSP, para el fortalecimiento de sus competencias laborales</t>
  </si>
  <si>
    <t>PARKER RANDALL COLOMBIA SAS</t>
  </si>
  <si>
    <t>carrera 11 93-53 of 203</t>
  </si>
  <si>
    <t>SERVICIOS DE CAPACITACIÒN</t>
  </si>
  <si>
    <t>Póliza No. GU067733 de Compañía Aseguradora de Finanzas confianza S.A, expedida el 26/10/2016, aprobada el 26/10/2016</t>
  </si>
  <si>
    <t>Adquirir el Servicio de actualización de Software y Soporte Técnico en Modalidad Empresarial de las licencias de software SAP de propiedad de la Agencia del Inspector General de Tributos, Rentas y Contribuciones Parafiscales – ITRC</t>
  </si>
  <si>
    <t xml:space="preserve">MT BASE SAS </t>
  </si>
  <si>
    <t>Póliza No.1003002014501 de Seguros Comerciales Bolívar expedida el 30/11/2016, aprobada el 01/12/2016</t>
  </si>
  <si>
    <t>Adquisición de llantas para los vehículos de la Agencia ITRC.</t>
  </si>
  <si>
    <t>A-2-0-4-4-6</t>
  </si>
  <si>
    <t>LLANTAS Y ACCESORIOS</t>
  </si>
  <si>
    <t>Prestar el servicio de generación y realización de la rendición de cuentas 2015-2016 y la difusión del SPFC (sistema para la prevención del fraude y la corrupción), en formato broadcast Quality High Definition, con emisión de video en vivo a través de streaming web compatible con dispositivos móviles, con el fin de transmitir en vivo a través de la página de la Agencia ITRC, con las características requeridas por la entidad</t>
  </si>
  <si>
    <t>CARRERA 23 # 150-28</t>
  </si>
  <si>
    <t>Póliza No.15-44-101173795 de Seguros del Estado S.A., expedida el 06/12/16, aprobada el 09/12/2016</t>
  </si>
  <si>
    <t>INSTITUCIONAL STAR SERVICES LTDA</t>
  </si>
  <si>
    <t>CARRERA 68 H 74 B 33</t>
  </si>
  <si>
    <t>Prestación del servicio de renovación, soporte y mantenimiento del software SUITE VISIÓN EMPRESARIAL –SVE de propiedad de la Agencia ITRC</t>
  </si>
  <si>
    <t>Póliza No. 21-44-101237348 de Seguros del Estado  S.A., expedida el 15/12/2016, aprobada el 19/12/16</t>
  </si>
  <si>
    <r>
      <t xml:space="preserve">Renovación, soporte y mantenimiento del software VERIATO de propiedad de la Agencia </t>
    </r>
    <r>
      <rPr>
        <sz val="11"/>
        <color theme="1"/>
        <rFont val="Arial"/>
        <family val="2"/>
      </rPr>
      <t>del Inspector General de Tributos, Rentas y Contribuciones Parafiscales</t>
    </r>
  </si>
  <si>
    <t>carrera 12 98-64 of 506</t>
  </si>
  <si>
    <t>Póliza No. 21-44-101237481 de Seguros del Estado  S.A., expedida el 16/12/2016, aprobada el 19/12/16</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</si>
  <si>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</si>
  <si>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96-44-101125973 de Seguros del Estado expedida el 20/12/2016, aprobada el 20/12/16</t>
  </si>
  <si>
    <t>Prestar el servicio de publicación y difusión de un reportaje periodístico e informativo en la revista del congreso de la república, el cual incluya la gestión misional de la entidad, de acuerdo con las características requeridas por la Agencia ITRC</t>
  </si>
  <si>
    <t>REVISTA DEL CONGRESO</t>
  </si>
  <si>
    <t>CRA 16 93-99</t>
  </si>
  <si>
    <t>Póliza No. 11-44-101096151 de Seguros del Estado  S.A., expedida el 21/12/2016, aprobada el 22/12/16</t>
  </si>
  <si>
    <t>Adquirir la renovación del servicio de soporte y mantenimiento para la infraestructura tecnológica Hewlett Packard alojadas en el centro de cómputo, de propiedad de la Agencia ITRC</t>
  </si>
  <si>
    <t>Póliza No. 64-44-101008790 de Seguros del Estado  S.A., expedida el 23/12/2016, aprobada el 23/12/16</t>
  </si>
  <si>
    <t>Adquisición de licencias de Software de Ofimática, de gestión de proyectos y de administración de documentos para la Agencia del Inspector General de Tributos, Rentas y Contribuciones Parafiscales-ITRC por medio de los Acuerdo Marco de Precio</t>
  </si>
  <si>
    <t>UT SOFTWARE Y SERVICIOS EFICIENTES</t>
  </si>
  <si>
    <t>Vía Siberia Cota 100 MT BG 44 45 CLIS Vuelta Grande Cota</t>
  </si>
  <si>
    <t>15716/15816</t>
  </si>
  <si>
    <t>A-2-0-4-1-8/C-223-1000-2</t>
  </si>
  <si>
    <t>SOFTWARE/IMPLEMENTACIÓN DEL SISTEMA DE INFORMACIÓN PARA LA DETECCIÓNM DEL FRAUDE Y LA CORRUPCIÓN.</t>
  </si>
  <si>
    <t>99316/99416</t>
  </si>
  <si>
    <t>Adquisición de Licencias y renovación de soporte y mantenimiento de las licencias del software minero y estadístico de propiedad de la Agencia ITRC</t>
  </si>
  <si>
    <t>Póliza No. 1505-0015865-01 de Seguros Comerciales Bolívar, expedida el 28/12/2016, aprobada el 28/12/16</t>
  </si>
  <si>
    <t>IMPLEMENTACIÓN DEL SISTEMA DE INFORMACIÓN PARA LA DETECCIÓNM DEL FRAUDE Y LA CORRUPCIÓN.</t>
  </si>
  <si>
    <t>Carrera 67No. 94 A - 53</t>
  </si>
  <si>
    <t>C-1304-1000-1</t>
  </si>
  <si>
    <t xml:space="preserve">FREDY WILSON MANCERA </t>
  </si>
  <si>
    <t>Calle 42 F Sur 72 I 38 Alejandra 5 Casa 87</t>
  </si>
  <si>
    <t>CARLOS ANDRES VARGAS CASTIBLANCO</t>
  </si>
  <si>
    <t>Diag 89 A No. 117-50 Int 8 Apto 503. Ciudadela Colsubsidio</t>
  </si>
  <si>
    <t>Póliza No. 01 GU071533 de Compañía Aseguradora de Finanzas confianza S.A, expedida el 18/01/2017, aprobada el 24/01/2017</t>
  </si>
  <si>
    <r>
      <t>HEINSOHN HUMAN GLOBAL SOLUTIONS S.A.S</t>
    </r>
    <r>
      <rPr>
        <sz val="12"/>
        <color theme="1"/>
        <rFont val="Calibri"/>
        <family val="2"/>
        <scheme val="minor"/>
      </rPr>
      <t>.</t>
    </r>
  </si>
  <si>
    <t>Póliza No. 33-44-101151190 de SEGUROS DEL ESTADO S.A., Anexo 1, expedida el 03/02/2017 y aprobada el 03/02/17</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</si>
  <si>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funciones, obligaciones, comisiones de estudios y demás servicios e invitaciones, que así lo exijan</t>
  </si>
  <si>
    <t>SUBATOURS SAS</t>
  </si>
  <si>
    <t>Cra 92 No. 147 B 68 Of 206</t>
  </si>
  <si>
    <t>A-2-0-4-11-1; A-2-0-4-11-2</t>
  </si>
  <si>
    <t>VIATICOS Y GASTOS DE VIAJE AL EXTERIOR; VIATICOS Y GASTOS DE VIAJE AL INTERIOR</t>
  </si>
  <si>
    <t>Servicio de soporte, mantenimiento y personalización para la solución tecnológica de grabaciones digitales de audio y video para las audiencias móviles, que sirve de apoyo al proceso misional de investigaciones disciplinarias de la Unidad Administrativa Especial Agencia del Inspector General de Tributos, Rentas y Contribuciones Parafiscales– ITRC</t>
  </si>
  <si>
    <t>CRA 11 94 a 25 OF 701</t>
  </si>
  <si>
    <t>Póliza No. 64-44-101009119 de SEGUROS DEL ESTADO S.A., expedida el 17/02/2017, aprobada el 22/02/2017</t>
  </si>
  <si>
    <t>Adquirir el Soporte técnico presencial a los procesos implementados y a los procesos de digitalización del SIGII y la Migración de licencias de la Plataforma Forest BPMS de número limitado de procesos o Licenciamiento estándar a número ilimitado de procesos o Licenciamiento Empresarial, y el soporte y mantenimiento de estas licencias por un año, de propiedad de la Agencia ITRC</t>
  </si>
  <si>
    <t>MACRO PROYECTOS S.A.S</t>
  </si>
  <si>
    <t>CALLE 119 9C 37</t>
  </si>
  <si>
    <t>Póliza No. 11-44-101101359 de SEGUROS DEL ESTADO S.A., expedida el 21/02/2017 y aprobada el 22/02/2017</t>
  </si>
  <si>
    <t>HENRY ALBERTO AGUILAR TOVAR</t>
  </si>
  <si>
    <t>CRR 104 A BIS 60-37 MZ 3 CASA 141</t>
  </si>
  <si>
    <t>8 meses</t>
  </si>
  <si>
    <t>Arrendamiento de espacio para el traslado, custodia y almacenamiento de documentos y otros elementos de la Agencia ITRC, en el inmueble ubicado en la Calle 144 No. 46-54 de la ciudad de Bogotá D.C., identificado con la matrícula inmobiliaria No. 50N-234849</t>
  </si>
  <si>
    <t>02/15/17</t>
  </si>
  <si>
    <t>Contratar la prestación del servicio de mantenimiento preventivo y correctivo, incluyendo el suministro de repuestos para todos los vehículos que conforman el parque automotor de la Entidad</t>
  </si>
  <si>
    <t>PRECAR LTDA</t>
  </si>
  <si>
    <t>Calle 20 C 44-60</t>
  </si>
  <si>
    <t>Póliza No. 2777443 de Liberty Seguros S.A, expedida el 09/03/2017, aprobada el 10/03/2017</t>
  </si>
  <si>
    <t>MANTENIMIENTO EQUIPO DE NAVEGACIÓN Y TRANSPORTE</t>
  </si>
  <si>
    <t>Prestación del servicio para realización de exámenes médicos pre-ocupacionales, periódicos (programados o por cambio de ocupación), de egreso, valoraciones post incapacidad para los funcionarios y contratistas de la Unidad Administrativa Especial Agencia del Inspector General de Tributos, Rentas y Contribuciones Parafiscales-ITRC</t>
  </si>
  <si>
    <t>BIENESTAR Y SALUD EMPRESARIAL SAS</t>
  </si>
  <si>
    <t>60 No. 15 A 26</t>
  </si>
  <si>
    <t>Póliza No. 2780235 de Liberty Seguros S.A., expedida el 16/03/2017, aprobada el 17/03/2017</t>
  </si>
  <si>
    <t>Expedición y suministro de veinte certificados digitales de función pública para SIIF Nación y sus correspondientes dispositivos de almacenamiento criptográfico (token</t>
  </si>
  <si>
    <t>CITISEG SAS</t>
  </si>
  <si>
    <t>Carrera 13 A No. 28-38 MANZ 1 Local 142</t>
  </si>
  <si>
    <t>Póliza No.40490 de JMALUCELLI  TRAVELERS SEGUROS S.A., expedida el 21/03/2017, aprobada el 23/03/17</t>
  </si>
  <si>
    <t>Contratar la realización de Estudios de Seguridad para los candidatos a desempañar cargos en la Subdirección de Auditoría y Gestión del Riesgo de la Unidad Administrativa Especial Agencia del Inspector General de Tributos, Rentas y Contribuciones Parafiscales- ITRC, a fin de que se verifique y compruebe el grado de confiabilidad del recurso humano a vincular</t>
  </si>
  <si>
    <t>Póliza No. 21-44-101243678 de SEGUROS DEL ESTADO S.A., expedida el 24/03/2017, aprobada el 28/03/17</t>
  </si>
  <si>
    <t>Adquirir servicios profesionales de productos Microsoft, para la Agencia ITRC.</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</si>
  <si>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DAMA)</t>
  </si>
  <si>
    <t>INVERSIONES SARA DE COLOMBIA SAS</t>
  </si>
  <si>
    <t>KM 1,5 VÌA SIBERIA COTA, POTRERO CHICO, PARQUE EMPRESARIAL SAN MIGUEL, BODEGA 11B</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</si>
  <si>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DAMA)</t>
  </si>
  <si>
    <t>SPARTA SHOES SAS</t>
  </si>
  <si>
    <t>DIAG 17 C SUR 25-26</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</si>
  <si>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HOMBRE)</t>
  </si>
  <si>
    <t>DGERARD MG SAS</t>
  </si>
  <si>
    <t>CARRERA 19 15-22 SUR</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</si>
  <si>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HOMBRE)</t>
  </si>
  <si>
    <t>carrera 8 20-56</t>
  </si>
  <si>
    <t>UT BIOLIMPIEZA</t>
  </si>
  <si>
    <t>Calle 94B 60-15 of 201</t>
  </si>
  <si>
    <t>CONTRATAR EL SEGURO QUE AMPARE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t>
  </si>
  <si>
    <t>Adquisición de cintas magnéticas o Datacartridge LTO 5 para la generación de copias de seguridad de la Unidad Administrativa Del Inspector General de Tributos, Rentas y Contribuciones Parafiscales ITRC</t>
  </si>
  <si>
    <t>Compañía Comercial Curacao de Colombia S.A.</t>
  </si>
  <si>
    <t>Carrera 45 No. 58ª- 78</t>
  </si>
  <si>
    <t>Póliza No. 100073921 de COMPAÑÍA MUNDIAL DE SEGUROS S.A., expedida el 06/06/2017, aprobada el 12/06/17</t>
  </si>
  <si>
    <t>Contratar el mantenimiento preventivo y correctivo con repuestos, del sistema del control de acceso de la Unidad Administrativa Especial Agencia del Inspector General de Tributos, Rentas y Contribuciones Parafiscales ITRC</t>
  </si>
  <si>
    <t>SEDATECH S.A.S</t>
  </si>
  <si>
    <t>Calle 19 sur # 12F – 17 P2</t>
  </si>
  <si>
    <t>Póliza No. 1871456-5 de SEGUROS GENERALES SURAMERICANA S.A., expedida el 12/06/2017, aprobada el 12/06/17,</t>
  </si>
  <si>
    <t>MANTENIMIENTO EQUIPO DE COMUNICACIONES Y COMPUTACIÓN</t>
  </si>
  <si>
    <t>SELECCIÓN ABREVIADA POR MENOR CUANTÍA</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</si>
  <si>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Agencia ITRC</t>
  </si>
  <si>
    <t>CENTURY MEDIA SAS</t>
  </si>
  <si>
    <t>CARRERA 53 114-08</t>
  </si>
  <si>
    <t>Póliza No. 21-44-101248597de SEGUROS DEL ESTADO S.A, expedida el13/06/2017, aprobada el 14/07/17.</t>
  </si>
  <si>
    <t>Oficina de comunicaciones</t>
  </si>
  <si>
    <t>Póliza No. GU124791 de SEGUROS CONFIANZA S.A, expedida el 30/06/2017, aprobada el 05/07/17</t>
  </si>
  <si>
    <t>Póliza No. 2817615 de LIBERTY SEGUROS S.A, expedida el 06/07/2017, aprobada el 07/07/2017</t>
  </si>
  <si>
    <r>
      <t xml:space="preserve">Adquirir los servicios de soporte y actualización de las licencias </t>
    </r>
    <r>
      <rPr>
        <sz val="9"/>
        <color theme="1"/>
        <rFont val="Calibri"/>
        <family val="2"/>
        <scheme val="minor"/>
      </rPr>
      <t>de los productos Oracle adquiridas por la Unidad Administrativa Especial Agencia del Inspector General de Tributos, Rentas y Contribuciones Parafiscales - ITRC</t>
    </r>
  </si>
  <si>
    <t>Adquisición de equipos periféricos como apoyo a las diligencias de audiencias pública realizadas por le Entidad. Microfono USB y Teclado inalámbrico.</t>
  </si>
  <si>
    <t>PANAMERICANA LIBRERÍA Y PAPELERÍA S.A.</t>
  </si>
  <si>
    <t>Calle 12 34-20</t>
  </si>
  <si>
    <t>42117/42217</t>
  </si>
  <si>
    <r>
      <t xml:space="preserve">Prestación de servicios para el entrenamiento en pista de la Brigada de Emergencia de la U.A.E </t>
    </r>
    <r>
      <rPr>
        <sz val="11"/>
        <color theme="1"/>
        <rFont val="Calibri"/>
        <family val="2"/>
        <scheme val="minor"/>
      </rPr>
      <t>Agencia del Inspector General de Tributos, Rentas y Contribuciones Parafiscales ITRC</t>
    </r>
  </si>
  <si>
    <t>Póliza No.12-44-101156318 de SEGUROS DEL ESTADO S.A., expedida el 11/07/2017, aprobada el 17/07/2017</t>
  </si>
  <si>
    <t>Suministro y aplicación de la vacuna contra la INFLUENZA TETRAVALENTE (Cepa 2017) a los funcionarios y contratistas de la Unidad Administrativa Especial Agencia del Inspector General de Tributos, Rentas y Contribuciones Parafiscales ITRC</t>
  </si>
  <si>
    <t>Póliza No.GU073800 de Compañía Aseguradora de Fianzas S.A CONFIANZA, expedida el 11/07/2017, aprobada el 17/07/2017</t>
  </si>
  <si>
    <t>Contratar el servicio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</si>
  <si>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De acuerdo con el programa de seguros</t>
  </si>
  <si>
    <t>Póliza No.21-44-101250603 de SEGUROS DEL ESTADO S.A Anexo 1, expedida el 18/07/2017, aprobada el 21/07/2017</t>
  </si>
  <si>
    <t>El suministro y distribución de Papelería, Útiles de escritorio y oficina, equipos y máquinas para oficina, requeridas para el buen desempeño de las diferentes dependencias de la Agencia del Inspector General de Tributos, Rentas y Contribuciones Parafiscales. ITRC</t>
  </si>
  <si>
    <t>Carrera 68H No. 74B-33</t>
  </si>
  <si>
    <t>Póliza No.14-44-101092646 de SEGUROS DEL ESTADO S.A, expedida el 18/07/2017, aprobada el 19/07/2017</t>
  </si>
  <si>
    <t>PAPELERÍA, ÚTILES DE ESCRITORIO Y OFICINA</t>
  </si>
  <si>
    <t>Adquirir una (1) suscripción por DOCE (12) meses al diario EL ESPECTADOR, para la Unidad Administrativa Especial Agencia del Inspector General de Tributos, Rentas y Contribuciones Parafiscales- ITRC</t>
  </si>
  <si>
    <t>COMUNICAN S.A.</t>
  </si>
  <si>
    <t>Calle 103 No. 69B -43 TORRE 5</t>
  </si>
  <si>
    <t>Prestación de servicios de apoyo a la gestión para desarrollo de actividades de bienestar dirigidas a los servidores públicos de la Agencia, en el marco de las competencias y funciones de la Caja de Compensación Familiar</t>
  </si>
  <si>
    <t>Póliza No. 48779 de JCMALUCELLI TRAVELERS., expedida el 11/08/2017, aprobada el 17/08/2017</t>
  </si>
  <si>
    <t>Prestación del servicio de soporte y mantenimiento del software SUITE VISIÓN EMPRESARIAL –SVE de propiedad de la Agencia ITRC</t>
  </si>
  <si>
    <t>Póliza No. 21-44-101253048 de Seguros del Estado S.A., expedida el 23/08/2017, aprobada el 28/08/2017</t>
  </si>
  <si>
    <t>Contratar el desarrollo de jornadas de clima organizacional con la finalidad de fortalecer el ambiente laboral y la gestión institucional en la Agencia ITRC</t>
  </si>
  <si>
    <t>PSICOPROYECTOS SAS</t>
  </si>
  <si>
    <t>Calle 83 a sur 63-07 Medellín</t>
  </si>
  <si>
    <t>057 4 3093284</t>
  </si>
  <si>
    <t>Póliza No.33-44-101159704 de SEGUROS DEL ESTADO S.A., expedida el 30/08/2017, aprobada el 01/09/2017</t>
  </si>
  <si>
    <t>Adquisición de elementos de seguridad Industrial y elementos de protección personal para los servidores de la Unidad Administrativa Especial Agencia del Inspector General de Tributos, Rentas y Contribuciones Parafiscales ITRC</t>
  </si>
  <si>
    <t>TECNOLOGIA BIOMEDICA Y SUMINISTROS LTDA</t>
  </si>
  <si>
    <t>Carrera 7G Número 152ª – 05 Oficina 101</t>
  </si>
  <si>
    <t>20 días hábiles</t>
  </si>
  <si>
    <t>Póliza No.12-44-101158266 de SEGUROS DEL ESTADO S.A., expedida el 04/09/2017, aprobada el 05/09/2017</t>
  </si>
  <si>
    <t>Adquirir el Soporte técnico presencial a los procesos implementados y a los procesos de digitalización del SIGII para garantizar su funcionalidad y el aprovechamiento de la información procesada en la entidad</t>
  </si>
  <si>
    <t>31/12/0217</t>
  </si>
  <si>
    <t>Póliza No.11-44-101109774 de SEGUROS DEL ESTADO S.A, expedida el 04/09/2017, aprobada el 05/09/2017</t>
  </si>
  <si>
    <t xml:space="preserve">CONVENIO </t>
  </si>
  <si>
    <t>Aunar esfuerzos, en el campo de la investigación buscando la transferencia de saberes y conocimiento, conducentes a desarrollar propuestas académicas y técnicas para consolidar y mejorar la política de integridad, transparencia y anticorrupción respecto de las entidades vigiladas por la Agencia ITRC</t>
  </si>
  <si>
    <t>UNIVERSIDAD DEL ROSARIO</t>
  </si>
  <si>
    <t>Calle 12 C 6-25</t>
  </si>
  <si>
    <t>5 AÑOS</t>
  </si>
  <si>
    <t>Contratar los servicios de nube privada II, para la implementaciòn del centro alterno de la Agencia ITRC</t>
  </si>
  <si>
    <t>IFX NETWORKS COLOMBIA SAS</t>
  </si>
  <si>
    <t>Dg 97 17-60 p4</t>
  </si>
  <si>
    <t>Adquisición de destructora de papel para la Subdirección de Auditoría de la Agencia ITRC.</t>
  </si>
  <si>
    <t>EQUIPOS Y MAQUINAS PARA OFICINA</t>
  </si>
  <si>
    <t>Contratar la prestación de servicios para la revisión, mantenimiento y recarga de extintores existentes en las instalaciones de la Unidad Administrativa Especial Agencia del Inspector General de Tributos Rentas y Contribuciones Parafiscales –ITRC, de acuerdo a la normatividad vigente en materia de seguridad industrial</t>
  </si>
  <si>
    <t>EDER GIONANNY CASTIBLANCO Y/O TECNOINDUSTRIAL DE EXTINTORES Y FUMIGACIONES</t>
  </si>
  <si>
    <t>15 días hábiles</t>
  </si>
  <si>
    <t>Póliza No. 17-44-101156151 Anexo 1 de Seguros del Estado S.A, expedida el 19/10/2017, APROBADA EL 19/10/17</t>
  </si>
  <si>
    <t>Contratar la renovación anual del servicio de soporte y mantenimiento de las licencias del software minero y estadístico para la Agencia ITRC</t>
  </si>
  <si>
    <t>Póliza No. 11-44-101111512 de SEGUROS DEL ESTADO S.A, expedida el 13/10/2017, aprobada el 17/10/17</t>
  </si>
  <si>
    <t>ASEGURADORA SOLIDARIA</t>
  </si>
  <si>
    <t>Calle 100 No. 9A 45 pisos 8 y 12</t>
  </si>
  <si>
    <t>Póliza No. 104758 de SEGUREXPO., expedida el19/10/2017, aprobada el 19/10/17</t>
  </si>
  <si>
    <r>
      <t>Adquirir impresoras de etiquetas tipo Zebra,</t>
    </r>
    <r>
      <rPr>
        <b/>
        <sz val="11"/>
        <color rgb="FF000000"/>
        <rFont val="Arial"/>
        <family val="2"/>
      </rPr>
      <t xml:space="preserve"> </t>
    </r>
    <r>
      <rPr>
        <sz val="11"/>
        <color rgb="FF000000"/>
        <rFont val="Arial"/>
        <family val="2"/>
      </rPr>
      <t>para dar continuidad a la gestión del área de correspondencia para los documentos de ingreso o salida de la Agencia ITRC en la ciudad de Bogotá, conforme a las especificaciones técnicas definidas</t>
    </r>
  </si>
  <si>
    <t>SERVI IMÁGENES LTDA</t>
  </si>
  <si>
    <t>Avenida 19 No. 114-65 of 305</t>
  </si>
  <si>
    <t>Póliza No.GU 127166 de COMPAÑÍA ASEGURADORA DE FIANZA S.A CONFIANZA, expedida el 26/10/2017, aprobada el 30/10/17</t>
  </si>
  <si>
    <t>Adquisición de un juego de llantas para uno de los vehículos de la Agencia ITRC</t>
  </si>
  <si>
    <t>ALKOSTO</t>
  </si>
  <si>
    <t>calle 11 31 A 42</t>
  </si>
  <si>
    <t>5 días</t>
  </si>
  <si>
    <t>Prestación de servicios para el entrenamiento en puesto de trabajo en REDACCIÓN Y ORTOGRAFÍA, para los servidores públicos de la Agencia ITRC para fortalecer las habilidades en la presentación de documentos e informes propios de las funciones desempeñadas</t>
  </si>
  <si>
    <t>GERWILL LTDA</t>
  </si>
  <si>
    <t>CALLE 139 No. 96-08</t>
  </si>
  <si>
    <t>Póliza No. 12-44-101160455 de Seguros del Estado S.A, expedida el 03/11/2017, aprobada el 07/11/2017</t>
  </si>
  <si>
    <t>Contratar una conferencia sobre educación para la felicidad con enfoque hacia el entorno laboral, como aporte al favorecimiento de la salud en el trabajo y disminución del riesgo psicosocial de los servidores vinculados a la Agencia ITRC</t>
  </si>
  <si>
    <t>PLURUM SAS</t>
  </si>
  <si>
    <t>CR 14 94 A 24 OF 501</t>
  </si>
  <si>
    <t>Adquisición de normas ISO y demás publicaciones requeridas para apoyar la gestión del conocimiento y la aplicación de estándares en el ejercicio de la función ejecutada por la Subdirección de Auditoría y Gestión del Riesgo y el desarrollo del Sistema Integrado de Gestión de la Agencia ITRC</t>
  </si>
  <si>
    <t>EDICIÓN DE LIBROS, REVISTAS, ESCRITOS Y TRABAJOS TIPOGRÁFICOS</t>
  </si>
  <si>
    <t>Prestación de servicios profesionales de capacitación en la preparación de estados financieros bajo NICSP como entrenamiento en puesto de trabajo de servidores de la Agencia ITRC</t>
  </si>
  <si>
    <t>CARRERA 11 93-53 OF 203</t>
  </si>
  <si>
    <t>Prestación de servicios profesionales para apoyar la fase de mantenimiento y mejora del Sistema de Gestión de Calidad a través de la ejecución de la Auditoria Interna bajo los lineamientos establecidos en las Normas ISO 9001:2015 y acompañamiento en la migración de la Norma de la versión 2008 a la versión 2015, de acuerdo con las actividades previstas para el efecto</t>
  </si>
  <si>
    <t>S&amp;G SOLUCIONES Y GESTION SAS</t>
  </si>
  <si>
    <t>Carrera 70 G No. 117-43 int 1</t>
  </si>
  <si>
    <t>Póliza No.21-44-101259287 de Seguros del Estado., expedida el 16/11/2017, APROBADA EL 20/11/17</t>
  </si>
  <si>
    <t>OFICINA ASESORA DE PLANEACIÒN</t>
  </si>
  <si>
    <t>Prestación de servicios para el entrenamiento en puesto de trabajo en TECNICAS DE INVESTIGACIONES EN LOS PROCESOS DISCIPLINARIOS, para los servidores públicos adscritos a la Subdirección de Investigaciones Disciplinarias para el fortalecimiento de sus competencias laborales, de acuerdo con las funciones desempeñadas</t>
  </si>
  <si>
    <t>UNIVERSIDAD EXTERNADO DE COLOMBIA</t>
  </si>
  <si>
    <t>Calle 12 No. 1-17 este</t>
  </si>
  <si>
    <t>3537000 ext 4056</t>
  </si>
  <si>
    <t>Póliza No. 21-44-101260114 de Seguros del Estado S.A, expedida el 27/11/2017, aprobada el 28/11/17</t>
  </si>
  <si>
    <t>Prestación de servicios para el entrenamiento en puesto de trabajo en PRINCIPIOS DE PROCEDIMIENTO TRIBUTARIO Y SANCIONES, para los servidores públicos adscritos a la Subdirección de Auditoría y Gestión del Riesgo para el fortalecimiento de sus competencias laborales, de acuerdo con las funciones desempeñadas</t>
  </si>
  <si>
    <t>Póliza No. 21-44-101260113 de Seguros del Estado S.A, expedida el 27/11/2017, aprobada el 28/11/17</t>
  </si>
  <si>
    <t>Adquisición de 2 filtros de agua para la Agencia ITRC</t>
  </si>
  <si>
    <t>Suministro y aplicación de la vacuna contra la HERPES ZOSTER a servidores y contratistas de 50 años de la Unidad Administrativa Especial Agencia del Inspector General de Tributos, Rentas y Contribuciones Parafiscales ITRC</t>
  </si>
  <si>
    <t>MEDICAL GROUP ESPECIALISTAS EN SALUD OCUPACIONAL IPS SAS</t>
  </si>
  <si>
    <t>Carrera 17 Número 61 A - 40</t>
  </si>
  <si>
    <t>Póliza No. AA003994 de Equidad Seguros, expedida el 28/11/2017, aprobada el 29/11/17</t>
  </si>
  <si>
    <t>Adquisición de periféricosde soporte para las Subdirecciones Misionales: Videocámara, escáner y grabadoras.</t>
  </si>
  <si>
    <t>Actualización, soporte y mantenimiento de las licencias de software SAP para la Agencia del Inspector General de Tributos, Rentas y Contribuciones Parafiscales – ITRC, conforme a las especificaciones técnicas</t>
  </si>
  <si>
    <t>Póliza No.1003002155201 de SEGUROS COMERCIALES BOLÍVAR, expedida el 29/11/2017, aprobada el 01/12/2017.</t>
  </si>
  <si>
    <t>A-2-0-4-5-3</t>
  </si>
  <si>
    <t>Contratar la prestación de servicios de apoyo logístico y operativo para conceptualizar, realizar y producir un (1) video para la inducción y reinducción institucional de personal con duración de máximo (5) minutos, para la UNIDAD ADMINISTRATIVA ESPECIAL AGENCIA DEL INSPECTOR GENERAL DE TRIBUTOS, RENTAS Y CONTRIBUCIONES PARAFISCALES, de conformidad con los parámetros establecidos por la Entidad</t>
  </si>
  <si>
    <t>Póliza No. 15-44-101189780 de SEGUROS DEL ESTADO S.A, expedida el 01/12/2017, aprobada el 01/12/2017.</t>
  </si>
  <si>
    <t>Adquirir Adaptador NVMe SSD V-basado en NAND para Disco Duro de referencia Samsung SSD 950 pro o similares, con destino a las actividades forenses de la Agencia ITRC, conforme a las especificaciones técnicas definidas</t>
  </si>
  <si>
    <t>Póliza No. 14-44-101096203 de SEGUROS DEL ESTADO S.A, expedida el 05/12/2017, aprobada el 06/12/17</t>
  </si>
  <si>
    <t>Adquirir la renovación de las licencias de las herramientas FTK y EnCase Forensic, conforme a las especificaciones técnicas establecidas</t>
  </si>
  <si>
    <t>CIRCULO INFORMATTICA COLOMBIA SAS</t>
  </si>
  <si>
    <t>Póliza No.2869224 de LIBERTY SEGUROS expedida el 11/12/2017, aprobada el 12/12/17</t>
  </si>
  <si>
    <t xml:space="preserve">Adquisición de Licencias Office 365 para la Agencia ITRC </t>
  </si>
  <si>
    <t>UNIÓN TEMPORAL SOLUCIONES MICROSOFT 2017</t>
  </si>
  <si>
    <t>VÍA SIBERIA COTA 100 MTS CLIS BG 44-45</t>
  </si>
  <si>
    <t>Contratar los servicios profesionales para la migración y afinamiento de un nuevo ambiente de producción de la plataforma Forest BPMS de la Agencia ITRC</t>
  </si>
  <si>
    <t>Póliza No. 11-44-101114252 de SEGUROS DEL ESTADO S.A, expedida el 13/12/2017, aprobada el 15/12/17</t>
  </si>
  <si>
    <t>Contratar los servicios profesionales de apoyo en lo relacionado con el manejo de medios, entendimiento de opinión, comprensión de lo digital y formación de voceros, para la UNIDAD ADMINISTRATIVA ESPECIAL AGENCIA DEL INSPECTOR GENERAL DE TRIBUTOS, RENTAS Y CONTRIBUCIONES PARAFISCALES, de conformidad con los parámetros establecidos por la Entidad</t>
  </si>
  <si>
    <t>RITORE SAS</t>
  </si>
  <si>
    <t>Carrera 4A 26B 29</t>
  </si>
  <si>
    <t>Póliza No. 895-47-994000004869 de ASEGURADORA SOLIDARIA DE COLOMBIA, expedida el 12/12/2017, aprobada el 15/12/17</t>
  </si>
  <si>
    <t>Contratar el soporte técnico en sitio con cambio de partes y garantía por parte del fabricante de los equipos tecnológicos marca Hewlett Packard conforme a las especificaciones técnicas definidas</t>
  </si>
  <si>
    <t>COMPUTEL SYSTEM SAS</t>
  </si>
  <si>
    <t>Póliza No. 2872950 de LIBERTY SEGUROS expedida el 21/12/2017, aprobada el 21/12/17</t>
  </si>
  <si>
    <t>MANTENIMIENTO EQUIPO COMUNICACIONES Y CPMPUTACIÓN</t>
  </si>
  <si>
    <t>Adquirir los servicios renovación, soporte técnico y actualización de la plataforma y licencias para la solución de protección de malware avanzado para mitigación de APTs y de antivirus conforme a las especificaciones técnicas definidas</t>
  </si>
  <si>
    <t>UT MULTIGAMMA</t>
  </si>
  <si>
    <t>Póliza No.30 GU 147306 de CONFIANZA SEGUROS expedida el 22/12/2017, aprobada el 26/12/17</t>
  </si>
  <si>
    <t>IMPLEMENTACIÓN DEL SISTEMA DE INFORMACIÓN PARA LA DETECCIÓN DEL FRAUDE Y LA CORRUPCIÓN EN LAS ENTIDADES VIGILADAS.</t>
  </si>
  <si>
    <t>CARLOS ARMANDO BASTIDAS</t>
  </si>
  <si>
    <t>Diagonal 81 I 76 a 56 casa tisquesusa</t>
  </si>
  <si>
    <t>Adquirir los servicios de soporte técnico, mantenimiento y actualización para los productos del software NEON (Módulos de Contratos, Compras, Activos Fijos y Almacén), adquiridos por la Unidad Administrativa Especial Agencia del Inspector General de Tributos, Rentas y Contribuciones Parafiscales – ITRC</t>
  </si>
  <si>
    <t>Póliza No.2886119 de LIBERTY SEGUROS S.A, expedida el 25/01/2018, aprobada el 26/01/18</t>
  </si>
  <si>
    <t>Prestar el servicio de soporte técnico y funcional para la estabilización y mejoras de los módulos del Sistema de Información y Gestión del Empleo Público (SIGEP) instalados en la Unidad Administrativa Especial Agencia del Inspector General de Tributos, Rentas y Contribuciones Parafiscales – ITRC</t>
  </si>
  <si>
    <t>Póliza No. 33-44-101167395 de SEGUROS DEL ESTADO S.A, expedida el 25/01/2018, aprobada el 26/01/18</t>
  </si>
  <si>
    <t>Contratar la prestación de los servicios de Soporte técnico y  mantenimiento, así como la Optimización requerida dentro de los procesos implementados del SIGII, (Expediente Digital - Gestión Documental) para garantizar su funcionalidad y el aprovechamiento de la información procesada en la Agencia ITRC</t>
  </si>
  <si>
    <t>Póliza No.11-44-101118870 de SEGUROS DEL ESTADO S.A, expedida el 24/01/2018, aprobada el 25/01/18</t>
  </si>
  <si>
    <t xml:space="preserve">2118 / 2218 </t>
  </si>
  <si>
    <t>A-2-0-4-5-13 / C-1304-1000-1</t>
  </si>
  <si>
    <t>MANTENIMIENTO DE SOFTWARE / IMPLEMENTACIÓN DEL SISTEMA DE INFORMACIÓN PARA LA DETECCIÓN DEL FRAUDE Y LA CORRUPCIÓN EN LAS ENTIDADES VIGILADAS.</t>
  </si>
  <si>
    <t>2418 / 2318</t>
  </si>
  <si>
    <r>
      <t xml:space="preserve">: </t>
    </r>
    <r>
      <rPr>
        <sz val="11"/>
        <color theme="1"/>
        <rFont val="Arial"/>
        <family val="2"/>
      </rPr>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r>
  </si>
  <si>
    <t>Póliza No. 64-44-101011471 de SEGUROS DEL ESTADO S.A, expedida el 26/01/2018, aprbada el 31/01/18</t>
  </si>
  <si>
    <r>
      <t xml:space="preserve">Prestación de servicios profesionales y de apoyo a la gestión como contadora de la Secretaria General, con el fin de realizar las gestiones contables, administrativas y de control de conformidad con las normas Internacionales NICSP, a fin de garantizar y fortalecer </t>
    </r>
    <r>
      <rPr>
        <sz val="11"/>
        <color rgb="FF000000"/>
        <rFont val="Arial"/>
        <family val="2"/>
      </rPr>
      <t>la calidad de los datos que emiten los procesos productores de la información contable de la Agencia ITRC</t>
    </r>
  </si>
  <si>
    <t>DAYRA MARCELA ALDANA DÍAZ</t>
  </si>
  <si>
    <t>Vereda Fagua, finca la Carolina Chía</t>
  </si>
  <si>
    <r>
      <t xml:space="preserve">Contratar la realización de Estudios de Seguridad para los candidatos a desempañar cargos en la Unidad Administrativa Especial Agencia del Inspector General de Tributos, Rentas y Contribuciones Parafiscales- ITRC, </t>
    </r>
    <r>
      <rPr>
        <sz val="12"/>
        <color rgb="FF000000"/>
        <rFont val="Arial"/>
        <family val="2"/>
      </rPr>
      <t xml:space="preserve">así como para aquellos que sean trasladados o promovidos a otros cargos dentro de la misma entidad, </t>
    </r>
    <r>
      <rPr>
        <sz val="12"/>
        <color theme="1"/>
        <rFont val="Arial"/>
        <family val="2"/>
      </rPr>
      <t>a fin de que se verifique y compruebe el grado de confiabilidad del recurso humano a vincular, trasladar o promover</t>
    </r>
  </si>
  <si>
    <t>COMPAÑÍA ANDINA DE SEGURIDAD PRIVADA LTDA ANDISEG</t>
  </si>
  <si>
    <t>Calle 75 No. 20B – 69</t>
  </si>
  <si>
    <t>Póliza No.2886119 de SEGUROS SURAMERICANA S.A, expedida el 30/01/2018, aprobada el 31/01/18</t>
  </si>
  <si>
    <t>UT NOVATOURS - VISION TOURS</t>
  </si>
  <si>
    <t>Adición No. 1 $29712000
Adición No. 2 $11427335</t>
  </si>
  <si>
    <t>VIÁTICOS Y GASTOS DE VIAJE AL EXTERIOR; VIÁTICOS Y GASTOS DE VIAJE AL INTERIOR</t>
  </si>
  <si>
    <t>Póliza No. GU129577 de COMPAÑÍA ASEGURADORA DE FIANZAS S.A. “CONFIANZA”, expedida el 23/02/2018, aprobada el 27/02/2018</t>
  </si>
  <si>
    <t>CLIPSALUD</t>
  </si>
  <si>
    <t>Póliza No. GU029728 de COMPAÑÍA ASEGURADORA DE FIANZAS S.A. “CONFIANZA”, expedida el 01/03/2018, aprobada el 02/03/18</t>
  </si>
  <si>
    <t>Prestación del servicio de canal de internet AMP conectividad II</t>
  </si>
  <si>
    <t xml:space="preserve">SERVICIOS DE TRANSMISIÓN DE INFORMACIÓN </t>
  </si>
  <si>
    <t>Adquisición de productos y servicios Microsoft, para la OATI de la Agencia ITRC</t>
  </si>
  <si>
    <t>A-2-0-45-8</t>
  </si>
  <si>
    <t>Suministros de papelería y útiles de oficina para la Agenmcia ITRC</t>
  </si>
  <si>
    <t>CALLE 14 12-31 OF 302</t>
  </si>
  <si>
    <t>Adquisición de dotación que incluya calzado y vestido de labor para los funcionarios de la Agencia ITRC, según lo establecido en el decreto 1978 de 1989, por el cual se  reglamenta parcialmente la ley 70 de 1988 (DOTACIÒN VESTUARIO DAMA)</t>
  </si>
  <si>
    <t>Adquisición de dotación que incluya calzado y vestido de labor para los funcionarios de la Agencia ITRC, según lo establecido en el decreto 1978 de 1989, por el cual se  reglamenta parcialmente la ley 70 de 1988 (DOTACIÒN CALZADO DAMA)</t>
  </si>
  <si>
    <t>LUZ MILA LÓPEZ</t>
  </si>
  <si>
    <t>CARRERA 4 # 12-47 OF 407</t>
  </si>
  <si>
    <t>Adquisición de dotación que incluya calzado y vestido de labor para los funcionarios de la Agencia ITRC, según lo establecido en el decreto 1978 de 1989, por el cual se  reglamenta parcialmente la ley 70 de 1988 (DOTACIÒN VESTUARIO HOMBRE)</t>
  </si>
  <si>
    <t>Adquisición de dotación que incluya calzado y vestido de labor para los funcionarios de la Agencia ITRC, según lo establecido en el decreto 1978 de 1989, por el cual se  reglamenta parcialmente la ley 70 de 1988 (DOTACIÒN CALZADO HOMBRE)</t>
  </si>
  <si>
    <t>UT CHARLESTON PAPI</t>
  </si>
  <si>
    <t>CALLE 11 # 9-49</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</si>
  <si>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entidad, así como prestar los servicios de portal web e intranet de la Agencia ITRC a través de un webmaster que apoye la estrategia de comunicación planteada</t>
  </si>
  <si>
    <t>Póliza No. 36-44-101041331 de SEGUROS DEL ESTADO S.A, expedida el 26/04/2018, aprbada el 27/04/18</t>
  </si>
  <si>
    <t>A-1-0-2-14; A-2-0-4-7-4</t>
  </si>
  <si>
    <t>REMUNERACIÓN SERVICIOS TÉCNICOS; PUBLICIDAD Y PROPAGANDA</t>
  </si>
  <si>
    <t xml:space="preserve">Adquirir elementos periféricos de soporte, Scanner cama baja, como apoyo a la Subdirección de Investigaciones disciplinarias de la Agencia ITRC. </t>
  </si>
  <si>
    <t>Expedición y suministro de 16 certificados digitales de función pública para SIIF Nación y sus correspondientes dispositivos de almacenamiento criptográfico (token).</t>
  </si>
  <si>
    <r>
      <t>GESTIÓN DE SEGURIDAD ELECTRÓNICA - GSE S.A</t>
    </r>
    <r>
      <rPr>
        <sz val="12"/>
        <color theme="1"/>
        <rFont val="Arial"/>
        <family val="2"/>
      </rPr>
      <t xml:space="preserve"> </t>
    </r>
  </si>
  <si>
    <t>Calle 73 Número 7-31 piso 7 Torre B</t>
  </si>
  <si>
    <t>7051888 Ext 505</t>
  </si>
  <si>
    <t>Póliza No. 2925703 de LIBERTY SEGUROS S.A, expedida el 07/06/2018, aprobada el 7/06/18</t>
  </si>
  <si>
    <t>Prestación de servicios para la ejecución de las actividades descritas en el plan de Bienestar laboral e Incentivos 2018, dirigidas a todos los servidores públicos de la Agencia ITRC</t>
  </si>
  <si>
    <t>INVERSIONES GREN S.A.S</t>
  </si>
  <si>
    <t>Barrio la troncal MZ C lote 2. cartagena</t>
  </si>
  <si>
    <t>Póliza No. 85-44-101092384 de SEGUROS DEL ESTADO S.A, expedida el 26/06/2018, aprobada el 28/06/18</t>
  </si>
  <si>
    <r>
      <t xml:space="preserve">El arrendamiento del inmueble ubicado en la ciudad de Bogotá D.C., en la siguiente dirección: </t>
    </r>
    <r>
      <rPr>
        <sz val="11"/>
        <color theme="1"/>
        <rFont val="Myriad Pro"/>
        <family val="2"/>
      </rPr>
      <t>Calle 93 B No. 16-47, Piso 5 del Edificio Fijar 93 PH, en Bogotá</t>
    </r>
    <r>
      <rPr>
        <sz val="12"/>
        <color theme="1"/>
        <rFont val="Myriad Pro"/>
        <family val="2"/>
      </rPr>
      <t xml:space="preserve">, </t>
    </r>
  </si>
  <si>
    <t>Póliza No. 21-44-101275425 de SEGUROS DEL ESTADO S.A, expedida el 25/06/2018, aprobada el 28/06/18</t>
  </si>
  <si>
    <t>MANTENIMIENTO SOFTWARE</t>
  </si>
  <si>
    <t>Suministros de papelería y útiles de oficina para la Agencia ITRC No AMP.</t>
  </si>
  <si>
    <t>Póliza No. 33-44-101173417 de SEGUROS DEL ESTADO S.A, expedida el 19/07/2018, aprobada el 23/07/18</t>
  </si>
  <si>
    <t>Prestación de servicios para la inscripción y participación en el XII Foro Internacional de Calidad de dos (2) servidores de la Agencia ITRC.</t>
  </si>
  <si>
    <r>
      <t xml:space="preserve">Prestación del servicio de mantenimiento, actualización y soporte de licencias y transferencia de conocimientos del software </t>
    </r>
    <r>
      <rPr>
        <b/>
        <sz val="11"/>
        <color theme="1"/>
        <rFont val="Arial"/>
        <family val="2"/>
      </rPr>
      <t>SUITE VISIÓN EMPRESARIAL</t>
    </r>
    <r>
      <rPr>
        <sz val="11"/>
        <color theme="1"/>
        <rFont val="Arial"/>
        <family val="2"/>
      </rPr>
      <t xml:space="preserve"> </t>
    </r>
    <r>
      <rPr>
        <b/>
        <sz val="11"/>
        <color theme="1"/>
        <rFont val="Arial"/>
        <family val="2"/>
      </rPr>
      <t>–SVE</t>
    </r>
    <r>
      <rPr>
        <sz val="11"/>
        <color theme="1"/>
        <rFont val="Arial"/>
        <family val="2"/>
      </rPr>
      <t xml:space="preserve"> de propiedad de la Agencia ITRC</t>
    </r>
  </si>
  <si>
    <t>Póliza No.21-44-101277267 de SEGUROS DEL ESTADO, expedida el 31/07/2018, aprobada el 01/08/2018</t>
  </si>
  <si>
    <t>MANTENIMIENTO DE SPFTWARE</t>
  </si>
  <si>
    <t>Contratar los servicios de mantenimiento de software en soporte, administración, y migración de Bases de Datos con cargo a cupo de horas para la U.A.E. Agencia ITRC</t>
  </si>
  <si>
    <t>COMPUSERTEC INGENIERIA SAS</t>
  </si>
  <si>
    <t>Calle 75 No. 111c-27</t>
  </si>
  <si>
    <t>Póliza No. 33-44-101173915 de SEGUROS DEL ESTADO S.A, expedida el 31/07/2018, aprobada el 01/08/18</t>
  </si>
  <si>
    <t>Prestación de servicios de Mantenimiento Preventivo y Correctivo y ampliación del Sistema del Control de Acceso; así como Mantenimiento Preventivo y Correctivo del Sistema de Detección de incendios ubicado en el centro de datos de la Unidad Administrativa Especial Agencia del Inspector General de Tributos, Rentas y Contribuciones Parafiscales ITRC</t>
  </si>
  <si>
    <t>SISTEM DIRECT SAS</t>
  </si>
  <si>
    <t>Calle 13 Sur Número 14-41 Este</t>
  </si>
  <si>
    <t>3115016634/2071067</t>
  </si>
  <si>
    <t>Póliza No. 14-46-101024068, de Seguros del Estado S.A, expedida el 20/09/2018, aprobada el 21/09/2018</t>
  </si>
  <si>
    <t>43818/43918</t>
  </si>
  <si>
    <t>Adquisición de Kits de emergencia y elementos de seguridad y salud en el trabajo para los funcionarios integrantes de la brigada de emergencia de la Unidad Administrativa Especial Agencia del Inspector General de Tributos, Rentas y Contribuciones Parafiscales ITRC.”</t>
  </si>
  <si>
    <t>CZ VITAL SAS</t>
  </si>
  <si>
    <t>CARRERA 124 A 17 F 51</t>
  </si>
  <si>
    <t>30 DÍAS HÁBILES</t>
  </si>
  <si>
    <t>Póliza No. 11-46-101006081, de Seguros del Estado S.A, expedida el 25/09/2018, aprobada el 26/09/18</t>
  </si>
  <si>
    <r>
      <t xml:space="preserve">Contratar la adquisición de </t>
    </r>
    <r>
      <rPr>
        <sz val="12"/>
        <color rgb="FF000000"/>
        <rFont val="Myriad Pro"/>
        <family val="2"/>
      </rPr>
      <t>cintas de impresión y las tarjetas blancas en material PVC americanas calibre 30</t>
    </r>
    <r>
      <rPr>
        <sz val="12"/>
        <color theme="1"/>
        <rFont val="Myriad Pro"/>
        <family val="2"/>
      </rPr>
      <t xml:space="preserve"> para los </t>
    </r>
    <r>
      <rPr>
        <sz val="12"/>
        <color rgb="FF000000"/>
        <rFont val="Myriad Pro"/>
        <family val="2"/>
      </rPr>
      <t xml:space="preserve">servidores públicos que tengan vínculo legal y reglamentario con </t>
    </r>
    <r>
      <rPr>
        <sz val="12"/>
        <color theme="1"/>
        <rFont val="Myriad Pro"/>
        <family val="2"/>
      </rPr>
      <t>la Unidad Administrativa Especial Agencia del Inspector General de Tributos, Rentas y Contribuciones Parafiscales- ITRC</t>
    </r>
    <r>
      <rPr>
        <sz val="12"/>
        <color rgb="FF000000"/>
        <rFont val="Myriad Pro"/>
        <family val="2"/>
      </rPr>
      <t>, y a sus contratistas</t>
    </r>
  </si>
  <si>
    <t>IDENTIFICACIÓN PLÁSTICA SAS</t>
  </si>
  <si>
    <t>CALLE 75 11-74</t>
  </si>
  <si>
    <t>15 DÍAS HÁBILES</t>
  </si>
  <si>
    <t>Póliza No. 17-44-101168466, de Seguros del Estado S.A, expedida el 02/10/2018, aprobada el 03/10/18</t>
  </si>
  <si>
    <t>Adquirir licencias de Software ADOBE ACROBAT, para apoyo al proceso misional de la Subdirección de Auditoria y Gestión del Riesgo SAGR, de la Unidad Administrativa Especial Agencia del Inspector General de Tributos, Rentas y Contribuciones Parafiscales – ITRC</t>
  </si>
  <si>
    <t>CARRERA 16A 80-15</t>
  </si>
  <si>
    <t>3161000 EXT 104</t>
  </si>
  <si>
    <t>Póliza No. 2978178, de LIBERTY Seguros, expedida el 26/10/2018, aprobada el 29/10/2018</t>
  </si>
  <si>
    <t>Contratar la prestación del servicio de capacitación bajo la modalidad de entrenamiento en el puesto de trabajo, para servidores públicos adscritos a la Subdirección de Investigaciones Disciplinarias y la Subdirección de Auditoría y Gestión del Riesgo para el fortalecimiento de sus competencias laborales, de acuerdo con las funciones desempeñadas, en los temas de  análisis de información financiera para la lucha contra la corrupción en materia de Tributos, Rentas y Contribuciones Parafiscales, auditoría forense general y técnicas de identificación de riesgos de fraude</t>
  </si>
  <si>
    <t>Universidad Colegio Mayor de Nuestra Señora del Rosario</t>
  </si>
  <si>
    <t>7ª número 12b-41</t>
  </si>
  <si>
    <t>2970200 Ext 3177</t>
  </si>
  <si>
    <t>Póliza No. 18-44-101058433, de Seguros del Estado S.A., expedida el 09/11/2018, aprobada el 13/11/18</t>
  </si>
  <si>
    <t>Prestación de servicios de medición, diagnóstico y acompañamiento a los planes de gestión del clima laboral, que incluya: el diseño del instrumento de medición, la aplicación del mismo, identificación y análisis de variables para el diagnóstico y la formulación de estrategias de gestión, enmarcadas en la cultura organizacional de la Entidad</t>
  </si>
  <si>
    <t>SYNERGY CONSULTING GROUP SAS</t>
  </si>
  <si>
    <t>Calle 105 No. 46-51</t>
  </si>
  <si>
    <t>Póliza No. 18-45-101108088, de Seguros del Estado S.A., expedida el 15/11/2018, aprobada el 16/11/2018</t>
  </si>
  <si>
    <t>Adquirir Infraestructura Tecnológica para la ampliación y renovación de la capacidad de procesamiento y almacenamiento de la Infraestructura DELL que soportan los procesos misionales y de apoyo de la U.A.E Agencia ITRC</t>
  </si>
  <si>
    <t>UT REDCÓMPUTO ORIGIN 2018</t>
  </si>
  <si>
    <t>Cra. 31ª No. 25B-55,</t>
  </si>
  <si>
    <t>Póliza No. 21-44-101283704, de Seguros del Estado S.A., expedida el 13/11/2018, aprobada el 15/11/18</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</si>
  <si>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</si>
  <si>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UT CIBERSEGURIDAD 2018</t>
  </si>
  <si>
    <t>CALLE 166 20-45</t>
  </si>
  <si>
    <t>4076000 EXT 518</t>
  </si>
  <si>
    <t>Póliza No. GU 154702, de Confianza Seguros S.A., expedida el 19/11/2018, aprobada el 20/11/18</t>
  </si>
  <si>
    <r>
      <t xml:space="preserve">Permitir acceso directo a la </t>
    </r>
    <r>
      <rPr>
        <b/>
        <sz val="11"/>
        <color rgb="FF000000"/>
        <rFont val="Myriad Pro"/>
        <family val="2"/>
      </rPr>
      <t>Agencia ITRC</t>
    </r>
    <r>
      <rPr>
        <sz val="11"/>
        <color rgb="FF000000"/>
        <rFont val="Myriad Pro"/>
        <family val="2"/>
      </rPr>
      <t xml:space="preserve"> para consultar la información contenida en el Registro Único Nacional de Tránsito – </t>
    </r>
    <r>
      <rPr>
        <b/>
        <sz val="11"/>
        <color rgb="FF000000"/>
        <rFont val="Myriad Pro"/>
        <family val="2"/>
      </rPr>
      <t>RUNT</t>
    </r>
    <r>
      <rPr>
        <sz val="11"/>
        <color rgb="FF000000"/>
        <rFont val="Myriad Pro"/>
        <family val="2"/>
      </rPr>
      <t>, requerida en el ejercicio de las funciones disciplinarias dentro de las investigaciones que por incremento patrimonial adelanta bajo su competencia, a través de un usuario HQ-RUNT, con las funcionalidades y limitaciones de consulta asignada a los usuarios</t>
    </r>
  </si>
  <si>
    <r>
      <t>Concesión</t>
    </r>
    <r>
      <rPr>
        <sz val="11"/>
        <color theme="1"/>
        <rFont val="Myriad Pro"/>
        <family val="2"/>
      </rPr>
      <t xml:space="preserve"> </t>
    </r>
    <r>
      <rPr>
        <b/>
        <sz val="11"/>
        <color theme="1"/>
        <rFont val="Myriad Pro"/>
        <family val="2"/>
      </rPr>
      <t>RUNT S.A.</t>
    </r>
  </si>
  <si>
    <t>Avenida (El Dorado) Calle 26 No. 59 – 41/65, edificio Cámara Colombiana de la Infraestructura, oficina 405.</t>
  </si>
  <si>
    <t>Subdirección de Investigaciones Disciplinarias - Oficina de Tecnologías</t>
  </si>
  <si>
    <r>
      <t xml:space="preserve">Prestación de servicios para el entrenamiento en pista de la Brigada de Emergencia de la U.A.E </t>
    </r>
    <r>
      <rPr>
        <i/>
        <sz val="12"/>
        <color theme="1"/>
        <rFont val="Myriad Pro"/>
        <family val="2"/>
      </rPr>
      <t>Agencia del Inspector General de Tributos, Rentas y Contribuciones Parafiscales ITRC</t>
    </r>
  </si>
  <si>
    <t>Póliza No. 71751, de Jmalucelli Travelers Seguros S.A., expedida el 29/11/2018, aprobada el 04/12/18</t>
  </si>
  <si>
    <t>Contratar la suscripción del soporte técnico en sitio con cambio de partes y garantía por parte del fabricante de los equipos tecnológicos marca Hewlett Packard conforme a las especificaciones técnicas definidas</t>
  </si>
  <si>
    <t>ARUS S.A.</t>
  </si>
  <si>
    <t>AUTOP NORTE 122 35 PISO 5</t>
  </si>
  <si>
    <t>7446160 EXT 2352</t>
  </si>
  <si>
    <t>Póliza No. GU 144554, de Compañía Aseguradora de Fianzas S.A “CONFIANZA”, expedida el 23/11/2018, aprobada el 26/11/2018</t>
  </si>
  <si>
    <t>MANTENIMIENTO EQUIPO COMUNICACIONES Y COMPUTACIÓN</t>
  </si>
  <si>
    <t>Adición No1 $571.273.416
Adición No2 $343.864.297</t>
  </si>
  <si>
    <t>Prórroga No. 1 31/12/2020
Prórroga No.2 15/04/2021</t>
  </si>
  <si>
    <t>Póliza No. 64-44-101013059, de Seguros del Estado S.A, expedida el 22/11/2018, aprobada el 29/11/2018
Modificación
64-101013059 Anexo 2 de Seguros del estado Expedida el 09/12/2020, aprobada el 09/12/2020</t>
  </si>
  <si>
    <t xml:space="preserve">12118
VF 320 </t>
  </si>
  <si>
    <t>31/08/2018
09/12/2020</t>
  </si>
  <si>
    <t>CONTRATO INTERADMINISTRATIVO</t>
  </si>
  <si>
    <t>59369428 
REDUCCIÓN 2018 $1.172.906</t>
  </si>
  <si>
    <t>1ra adición $9.000.000 21/10/2019
2dra adición $12.000.000 4/06/2020</t>
  </si>
  <si>
    <t>Prórroga No. 01 31/10/2020
Prórroga No. 02 30/11/2020</t>
  </si>
  <si>
    <t>Póliza No. GU074806, de Compañía Aseguradora de Fianzas S.A “CONFIANZA”, expedida el 30/11/2018, aprobada el 03/12/2018
MODIFICACIÓN PRORROGA No.GU074806 DEL 6/11/2020</t>
  </si>
  <si>
    <t>Adquirir software de servidor seguro (certificados SSL) para la Agencia ITRC.</t>
  </si>
  <si>
    <t>SOCIEDAD CAMERAL DE CERTIFICACIÓN DIGITAL. CERTICÁMARA S.A.</t>
  </si>
  <si>
    <t>Póliza No. 2002878, de Jmalucelli Travelers Seguros S.A., expedida el 03/12/2018, aprobada el 04/12/18</t>
  </si>
  <si>
    <t>31/11/18</t>
  </si>
  <si>
    <t>Suministro y aplicación de la vacuna contra la INFLUENZA TETRAVALENTE (Cepa 2018) a los funcionarios y contratistas de la Unidad Administrativa Especial Agencia del Inspector General de Tributos, Rentas y Contribuciones Parafiscales ITRC</t>
  </si>
  <si>
    <t>PROTEGER IPS SAS</t>
  </si>
  <si>
    <t>CARRERA 48 95-76</t>
  </si>
  <si>
    <t>Póliza No. 2251936-2, de Seguros Generales Suramericana S.A, expedida el 11/12/2018, aprobada el 11/12/18</t>
  </si>
  <si>
    <t>Prestación de servicios de apoyo a la gestión para llevar a cabo la celebración del Día de la Familia de los servidores y contratistas de la Agencia ITRC</t>
  </si>
  <si>
    <t>Póliza No. 71953 de JMALUCELLI TRAVELERS SEGUROS S.A, expedida el 13/12/2018, aprobada el 13/12/18</t>
  </si>
  <si>
    <r>
      <t xml:space="preserve">Asistencia Técnica Calificada -Remoto o presencial en productos </t>
    </r>
    <r>
      <rPr>
        <b/>
        <sz val="12"/>
        <color theme="1"/>
        <rFont val="Myriad Pro"/>
        <family val="2"/>
      </rPr>
      <t>SAP SYBASE - ASE o SAP BO.</t>
    </r>
  </si>
  <si>
    <t>Póliza No. 1003002296601 de SEGUROS BOLIVAR S.A, expedida el 13/12/2018, aprobada el 14/12/18</t>
  </si>
  <si>
    <t>CESIÓN CONTRATO</t>
  </si>
  <si>
    <t>GARANTIA - ADICIÓN</t>
  </si>
  <si>
    <t>ESTADO ACTUAL</t>
  </si>
  <si>
    <r>
      <t xml:space="preserve">Servicios especializados en Gestión Documental, para el almacenamiento, custodia, conservación y préstamo del archivo de </t>
    </r>
    <r>
      <rPr>
        <i/>
        <sz val="11"/>
        <color rgb="FF000000"/>
        <rFont val="Myriad Pro"/>
        <family val="2"/>
      </rPr>
      <t>Unidad Administrativa Especial Agencia del Inspector General de Tributos, Rentas y Contribuciones Parafiscales-ITRC</t>
    </r>
    <r>
      <rPr>
        <i/>
        <sz val="11"/>
        <color theme="1"/>
        <rFont val="Myriad Pro"/>
        <family val="2"/>
      </rPr>
      <t>, incluido su transporte y consulta en el caso de ser necesario, así como garantizar el cumplimiento de los lineamientos establecido por la normatividad archivística del país</t>
    </r>
  </si>
  <si>
    <t>GRUPO TIEDOT SAS</t>
  </si>
  <si>
    <t>Carrera 70 D 78 A 63 piso 2</t>
  </si>
  <si>
    <t>Póliza No. 37-44-101031615, de Seguros del Estado S.A., expedida el 11/03/2019, aprobada el 12/03/19</t>
  </si>
  <si>
    <t>Póliza No.3644101043904, de Seguros del Estado S.A., expedida el 26/12/2019, aprobada el 26/12/2019</t>
  </si>
  <si>
    <t>A-02-02-02-008</t>
  </si>
  <si>
    <t>SERVICIOS PRESTADOS A LAS EMPRESAS Y SERVICIOS DE PRODUCCIÓN</t>
  </si>
  <si>
    <t>S2</t>
  </si>
  <si>
    <t>TVEC</t>
  </si>
  <si>
    <t>A-02-02-01-002; A-02-02-01-003; A-02-02-02-007; A-02-02-02-008</t>
  </si>
  <si>
    <t>Anexo 7 Infotic</t>
  </si>
  <si>
    <t>Adición No.01 al anexo No.07 $9.464.460-09/10/2019. ADICIÓN No.02 AL ANEXO No.07 $ 276.822.805</t>
  </si>
  <si>
    <t>Póliza No. 11-44-101137629 de Seguros del Estado S.A., expedida el 02/05/2019, aprobada el 02/05/2019</t>
  </si>
  <si>
    <t>A-02-02-02-007; A-02-02-02-008</t>
  </si>
  <si>
    <t>SERVICIOS FINANCIEROS Y SERVICIOS CONEXOS, SERVICIOS INMOBILIARIOS; SERVICIOS PRESTADOS A LAS EMPRESAS Y SERVICIOS DE PRODUCCIÓN</t>
  </si>
  <si>
    <t>S1</t>
  </si>
  <si>
    <t>CONTRATO DE PRESTACIÓN DE SERVICIOS</t>
  </si>
  <si>
    <t>CONTRATACIÓN MINIMA CUANTIA</t>
  </si>
  <si>
    <t>: Prestación de servicios para la realización de actividades de promoción y prevención del sistema de gestión de seguridad y salud en el trabajo de la Unidad Administrativa Especial Agencia Del Inspector General de Tributos Rentas y Contribuciones Parafiscales-ITRC</t>
  </si>
  <si>
    <t>COOPERATIVA MULTIACTIVA PARA LOS PROFESIONALES DEL SECTOR SALUD</t>
  </si>
  <si>
    <t>CRA 8 45-73</t>
  </si>
  <si>
    <t>Póliza No. 25-44-101137107, Seguros del Estado S.A. EXPEDIDA 18/12/2019 APROBADA 18/12/2019</t>
  </si>
  <si>
    <t>GARANTIA PRORROGA</t>
  </si>
  <si>
    <t xml:space="preserve">A-02-02-02-008 </t>
  </si>
  <si>
    <t>Servicios prestados a la empresa y servicios de producción</t>
  </si>
  <si>
    <t>COPASST</t>
  </si>
  <si>
    <t>1ra adición $ 2,500,000 29/10/2019</t>
  </si>
  <si>
    <t>A-02-02-01-033</t>
  </si>
  <si>
    <t>OTROS BIENES TRANSPORTABLES</t>
  </si>
  <si>
    <t>Prestar los servicios de apoyo a la Agencia en la conducción del vehículo asignado y transporte de los funcionarios de lA  Agencia ITRC.</t>
  </si>
  <si>
    <t>PRESTACIÓN DE SERVICIOS - CESIÓN</t>
  </si>
  <si>
    <t>EUGENIO MATEUS</t>
  </si>
  <si>
    <t>s2</t>
  </si>
  <si>
    <t>CARLOS ARTURO VARGAS</t>
  </si>
  <si>
    <t>Carrera 112 G # 89 G 03 Casa 28</t>
  </si>
  <si>
    <t xml:space="preserve">Prestar servicio profesional para realizar las actividades de conservación y custodia de la información documental producida y recibida por la Agencia ITRC. </t>
  </si>
  <si>
    <r>
      <t xml:space="preserve">CAROLINA ESPINOSA MAYORGA </t>
    </r>
    <r>
      <rPr>
        <sz val="12"/>
        <color theme="1"/>
        <rFont val="Myriad Pro"/>
        <family val="2"/>
      </rPr>
      <t xml:space="preserve"> </t>
    </r>
  </si>
  <si>
    <t>Carrera 73 N 57 R 15 sur Apto 19</t>
  </si>
  <si>
    <t>Prestación del servicio de mantenimiento preventivo y correctivo, incluyendo el suministro de repuestos para todos los vehículos que conforman el parque automotor de la U.A.E Agencia del Inspector General de Tributos, Rentas y Contribuciones Parafiscales</t>
  </si>
  <si>
    <t>TOYOCAR'S LTDA.</t>
  </si>
  <si>
    <t>Carrera 47 # 134-45</t>
  </si>
  <si>
    <t>1ra adición $1.500.000-24/05/2019.  2da adición $2.000.000-17/10/2019</t>
  </si>
  <si>
    <t>Póliza No. 21-44-101290195, de Seguros del Estado S.A., expedida el 15/02/2019, aprobada el 18/02/19</t>
  </si>
  <si>
    <t>A-02-025-01-004; A-02-02-02-008</t>
  </si>
  <si>
    <t>PRODUCTOS METÁLICOS Y PAQUETES DE SOFTWARE;SERVICIOS PRESTADOS A LAS EMPRESAS Y SERVICIOS DE PRODUCCIÓN</t>
  </si>
  <si>
    <t>Realización de Estudios de Seguridad para los candidatos a desempañar cargos en la Unidad Administrativa Especial Agencia del Inspector General de Tributos, Rentas y Contribuciones Parafiscales- ITRC, así como para aquellos que sean trasladados o promovidos a otros cargos dentro de la misma entidad, a fin de que se verifique y compruebe el grado de confiabilidad del recurso humano a vincular, trasladar o promover</t>
  </si>
  <si>
    <t>SECAP LTDA</t>
  </si>
  <si>
    <t>Calle 25 bis # 31A 16</t>
  </si>
  <si>
    <t>Adición No01 $2.000.000-24/05/2019</t>
  </si>
  <si>
    <t>Póliza No. 15-44-101208506, de Seguros del Estado S.A., expedida el 18/02/2019, aprobada el 21/02/19</t>
  </si>
  <si>
    <t>SALUD Y DIAGNÓSTICO DIAMEDICAL LTDA</t>
  </si>
  <si>
    <t>Calle 81 N| 19ª-12</t>
  </si>
  <si>
    <t>7044767 -6222462</t>
  </si>
  <si>
    <t>•	Póliza No. 21-46-101008328, de Seguros del Estado S.A., expedida el 22/02/2019, aprobada el 26/02/19</t>
  </si>
  <si>
    <t>A-02-02-02-009</t>
  </si>
  <si>
    <t>SERVICIOS PARA LA COMUNIDAD, SOCIALES Y PERSONALES</t>
  </si>
  <si>
    <t>Contratar la prestación del servicio de capacitación bajo la modalidad de entrenamiento en el puesto de trabajo, para el equipo de servidores que desarrollarán la implementación del Plan de Continuidad en el Negocio bajo la norma ISO 22301</t>
  </si>
  <si>
    <t>30 dias cal</t>
  </si>
  <si>
    <t>Prórroga no.1 30/06/2020                  Prórroga No.02 31/12/2020
Prórroga No. 03 31/05/2021</t>
  </si>
  <si>
    <t>Póliza No.3644101043904, de Seguros del Estado S.A., expedida el 26/12/2019, aprobada el 26/12/2019       Garantía prorroga No. 37-44-101031615-2 de seguros del Estado S.A., Expedida el 05/06/2020, aprobada el 08/06/2020.</t>
  </si>
  <si>
    <t>Prestar el servicio de agencia de medios para la publicación y producción de información de carácter institucional y de webmaster en la creación, producción gráfica y alimentación de contenidos de las comunicaciones de ITRC y de la página web e intranet.</t>
  </si>
  <si>
    <t>Póliza No. 36-44-101043904, de Seguros del Estado S.A., expedida el 02/04/2019, aprobada el 05/04/19</t>
  </si>
  <si>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</si>
  <si>
    <t>Póliza No. 64-44-101014486, de Seguros del Estado S.A., expedida el 03/04/2019, aprobada el 05/04/19</t>
  </si>
  <si>
    <t>C-1304-1000-2-0-1304027-02</t>
  </si>
  <si>
    <t>ADQUISICIÓN DE BIENES Y SERVICIOS</t>
  </si>
  <si>
    <t>811118/811122</t>
  </si>
  <si>
    <t>Póliza No. 1505002271401, de Seguros Comerciales Bolivar S.A., expedida el 05/04/2019, aprobada el 12/04/19</t>
  </si>
  <si>
    <t>Prestar el servicio de soporte técnico y funcional a los módulos del Sistema de Información y Gestión del Empleo Público (SIGEP) instalados en la Unidad Administrativa Especial Agencia del Inspector General de Tributos, Rentas y Contribuciones Parafiscales – ITRC</t>
  </si>
  <si>
    <t>Póliza No. 2345527-8, de Seguros Generales Suramericana S.A., expedida el 15/04/2019, aprobada el 25/04/19</t>
  </si>
  <si>
    <t>Suministros de papelería y útiles de oficina para la Agencia ITRC.</t>
  </si>
  <si>
    <t>Carrera 68 H N° 74 B-36</t>
  </si>
  <si>
    <t>Póliza No. 14-44-101107810, de Seguros del Estado S.A., expedida el 26/04/2019, arobada el 26/04/19</t>
  </si>
  <si>
    <t>A-02-02-01-003; A-02-02-01-004</t>
  </si>
  <si>
    <t>OTROS BIENES TRANSPORTABLES; PRODUCTOS METÁLICOS Y PAQUETES DE SPFTWARE</t>
  </si>
  <si>
    <t>Póliza No. 2352092-5, de Seguros Generales Suramericana S.A., expedida el 25/04/2019, aprobada el 30/04/19</t>
  </si>
  <si>
    <t>s1</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</si>
  <si>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para la U.A.E. Agencia ITRC .</t>
  </si>
  <si>
    <t>Adición No.01 al anexo No.07 $9.464.460-09/10/2019. ADICIÓN No.02 AL ANEXO No.07 $ 276.822.805 ADICIÓN No. 3 $245.810.820
ADICIÓN No. 4 $122.905.410</t>
  </si>
  <si>
    <t>15/04/2020      
15/07/2020
30/08/2020</t>
  </si>
  <si>
    <t>Póliza No.11-44-101137629- ANEXO 4 DEL 21/04/2015, ANEXO 5 DEL 22/04/2020 Y EL ANEXO 6 DEL 22/04/2020, ANEXO 7 DEL 06/05/2020 de Seguros del Estado S.A., expedida el 22/04/2020, aprobada el 22/04/2020
Póliza No. 11-44-101137629 Anexo 8 de Seguros del estado, expedida el 21/07/2020, aprobada el XXXXX</t>
  </si>
  <si>
    <t>Póliza No. 64-46-101005664, de Seguros del Estado S.A., expedida el 26/04/2019, aprobada el 30/04/19</t>
  </si>
  <si>
    <t>A-02-02-02-006</t>
  </si>
  <si>
    <t>SERVICIOS DE ALOJAMIENTO; SERVICIOS DE SUMINISTRO DE COMIDAS Y BEBIDAS, SERVICIOS DE TRANSPORTE</t>
  </si>
  <si>
    <t>Contratar la prestación de servicios profesionales para la estructuración y  apoyo transversal al Proyecto de Inversión, en el control y ejecución de sus metas físicas y financieras, así como el soporte contractual de las actividades a cargo de la Oficina Asesora de Tecnologías de la Información de la Agencia del Inspector General de Tributos, Rentas y Contribuciones Parafiscales – ITRC</t>
  </si>
  <si>
    <t>JIMMY FORERO CASTAÑO</t>
  </si>
  <si>
    <t>Calle 137 A No. 73 -71 casa 42</t>
  </si>
  <si>
    <t>JORGE ALFONSO YEPES WILCHES</t>
  </si>
  <si>
    <t>Calle 2 No. 9 F - 81</t>
  </si>
  <si>
    <r>
      <t>S</t>
    </r>
    <r>
      <rPr>
        <sz val="12"/>
        <color theme="1"/>
        <rFont val="Myriad Pro"/>
        <family val="2"/>
      </rPr>
      <t>uministrar bonos personalizados redimibles o tarjetas electrónicas canjeables por calzado y vestido de labor para dotación de los servidores de la Unidad Administrativa Especial Agencia del Inspector General de Tributos Rentas y Contribuciones Parafiscales, que tienen derecho según lo establecido en la ley 70 de 1988</t>
    </r>
  </si>
  <si>
    <t>BIG PASS SAS</t>
  </si>
  <si>
    <t>CALLE 72 N° 10-07, OFICINA 201</t>
  </si>
  <si>
    <t>Póliza No. 980-47-994000010167, de Aseguradora Solidaria de Colombia expedida el 13/05/2019, aprobada el 16/05/2019</t>
  </si>
  <si>
    <t>A-02-02-01-002</t>
  </si>
  <si>
    <t>ALIMENTOS, BEBIDAS Y TABACO, TEXTILES, PRENDAS DE VESTIR Y PRODUCTOS DE CUERO</t>
  </si>
  <si>
    <t>CONVENIO DE COOPERACIÓN</t>
  </si>
  <si>
    <t>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</si>
  <si>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FEDERACIÓN COLOMBIANA DE AGENTES LOGÍSTICOS EN COMERCIO INTERNACIONAL - FITAC</t>
  </si>
  <si>
    <t>carrera 103 No. 25F - 50. Oficina 106</t>
  </si>
  <si>
    <t>2 AÑOS</t>
  </si>
  <si>
    <t>ASESOR MISIONAL</t>
  </si>
  <si>
    <t>SI</t>
  </si>
  <si>
    <t>Contratar los seguros que amparen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 así como los seguros obligatorios de accidentes de tránsito SOAT para el parque automotor de la entidad</t>
  </si>
  <si>
    <t>A-02-02-02-007</t>
  </si>
  <si>
    <t>SERVICIOS FINANCIEROS Y SERVICIOS CONEXOS, SERVICIOS INMOBILIARIOS</t>
  </si>
  <si>
    <t>Asistencia Calificada para Inteligencia de Negocios de la Bodega de Datos y Actualización Software &amp; Soporte Técnico en Modalidad Empresarial con vigencia a 31-Dic-19</t>
  </si>
  <si>
    <t>Póliza No. 1003002335401, de Seguros Bolívar expedida el 23/05/2019, aprobada el 27/05/19</t>
  </si>
  <si>
    <t>Expedición y suministro de certificados digitales de función pública para SIIF Nación y sus correspondientes dispositivos de almacenamiento criptográfico (token)</t>
  </si>
  <si>
    <t>ANDES SCD S.A.</t>
  </si>
  <si>
    <t>CARRERA 27 N° 86-43</t>
  </si>
  <si>
    <t>30 días cal</t>
  </si>
  <si>
    <t>Póliza No. 2382895-0, de Seguros generales Suramericana S.A. el 05/06/2019, aprobada el 06/06/2019</t>
  </si>
  <si>
    <t>A-02-01-01-004</t>
  </si>
  <si>
    <t>MAQUINARIA Y EQUIPO</t>
  </si>
  <si>
    <t>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</si>
  <si>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ANALDEX</t>
  </si>
  <si>
    <t>Cra. 13 #40A-17</t>
  </si>
  <si>
    <t>Póliza No. 18-44-101062175, de Seguros Del Estado S.A. expedida el 14/06/2019, aprobada el 19/06/2019</t>
  </si>
  <si>
    <t>Póliza No. 1844101062175, de Seguros Del Estado S.A. expedida el 26/12/2019, aprobada el 26/12/2019</t>
  </si>
  <si>
    <t>ACUERDO DE VOLUNTADES</t>
  </si>
  <si>
    <t>Realizar un estudio del impacto de la Agencia ITRC sobre la eficiencia del recaudo tributario nacional; además, prestar colaboración en el proceso de análisis de riesgos del GIT de Análisis; y labores específicas que asigne la Coordinación en apoyo a la Subdirección de Auditoría y Gestión de Riesgo</t>
  </si>
  <si>
    <t>JUAN CAMILOSALGUERO</t>
  </si>
  <si>
    <t>Subdirección de Auditoría</t>
  </si>
  <si>
    <t>Contratar la prestación de servicios profesionales como Politólogo para el apoyo a la gestión de la Dirección General y la Oficina Asesora de Planeación de la Unidad Administrativa Especial Agencia del Inspector General de Tributos, Rentas y Contribuciones Parafiscales -ITRC</t>
  </si>
  <si>
    <t>SHIRLEY SUSANA LÓPEZ MERLANO</t>
  </si>
  <si>
    <t>cra 9a # 113-87 203</t>
  </si>
  <si>
    <t>27000000 VALOR FINAL $26.700.000</t>
  </si>
  <si>
    <t>Oficina asesora de planeación</t>
  </si>
  <si>
    <t>Contratar la prestación de servicios profesionales como publicista para el apoyo a la gestión de comunicaciones de la Dirección General de la Unidad Administrativa Especial Agencia del Inspector General de Tributos, Rentas y Contribuciones Parafiscales -ITRC</t>
  </si>
  <si>
    <t>MARCELA MARGARITA ZUÑIGA JIMÉNEZ</t>
  </si>
  <si>
    <t>calle 129 # 7b 41 apto 705</t>
  </si>
  <si>
    <t>21000000 VALOR FINAL $20.766.667</t>
  </si>
  <si>
    <t>Contratar la prestación de servicios profesionales de apoyo a la gestión presupuestal que está a cargo de la Oficina Asesora de Planeación de la Unidad Administrativa Especial Agencia del Inspector General de Tributos, Rentas y Contribuciones Parafiscales -ITRC</t>
  </si>
  <si>
    <t>SILVIA FABIOLA ROMEROHERNÁNDEZ</t>
  </si>
  <si>
    <t>tranv 88 # 19a 50 int 6 ap 203</t>
  </si>
  <si>
    <t xml:space="preserve">V. INICIAL 1.8000.000 VALOR FINAL $17.600.000,00 </t>
  </si>
  <si>
    <t>Permitir el acceso directo a la Agencia ITRC para consultar la información contenida en el RUNT-, requerida en el ejercicio de las funciones disciplinarias dentro de las investigaciones que por incremento patrimonial adelanta bajo su competencia, a través de un usuario HQ-RUNT, con las funcionalidades y limitaciones de consulta asignada a los usuarios.</t>
  </si>
  <si>
    <t>RUNT</t>
  </si>
  <si>
    <t>Avenida (El Dorado) Calle 26 No. 59 – 41/65, edificio “Cámara Colombiana de la Infraestructura”, oficina 405</t>
  </si>
  <si>
    <t xml:space="preserve">Subdirector de Investigaciones Disciplinarias </t>
  </si>
  <si>
    <t>Contratar la prestación de servicios profesionales para ejecutar y apoyar la sustanciación de procesos disciplinarios hasta la proyección del fallo en el marco de la segunda instancia de los procesos disciplinarios cuya competencia corresponde al Director de la Unidad Administrativa Especial Agencia del Inspector General de Tributos, Rentas y Contribuciones Parafiscales -ITRC, además de la redacción de otros textos jurídicos.</t>
  </si>
  <si>
    <t>ORLANDO LUIS ALVAREZ LADEUTT</t>
  </si>
  <si>
    <t>cra 102 B N°150-19 bogota</t>
  </si>
  <si>
    <t>30,250,000,00</t>
  </si>
  <si>
    <r>
      <rPr>
        <sz val="10"/>
        <color theme="1"/>
        <rFont val="Times New Roman"/>
        <family val="1"/>
      </rPr>
      <t xml:space="preserve">   </t>
    </r>
    <r>
      <rPr>
        <sz val="10"/>
        <color theme="1"/>
        <rFont val="Myriad Pro"/>
        <family val="2"/>
      </rPr>
      <t>Póliza No. 140008489, de Seguros Mundial tu Compañía Siempre de Expedida 19/07/2019.  Aprobada 22/07/2019</t>
    </r>
  </si>
  <si>
    <t>PRESTACION SERVICIOS A LAS EMPRESAS Y SERVICIOS DE PRODUCCION</t>
  </si>
  <si>
    <t>EXPERTA MISIONAL</t>
  </si>
  <si>
    <t>NELSON JOSÉ VALDES CASTRILLÓN</t>
  </si>
  <si>
    <t>72,219,829</t>
  </si>
  <si>
    <t>CRA 69D No 24A 78 INTERIOR 3 405</t>
  </si>
  <si>
    <r>
      <rPr>
        <sz val="10"/>
        <color theme="1"/>
        <rFont val="Times New Roman"/>
        <family val="1"/>
      </rPr>
      <t xml:space="preserve">   </t>
    </r>
    <r>
      <rPr>
        <sz val="10"/>
        <color theme="1"/>
        <rFont val="Myriad Pro"/>
        <family val="2"/>
      </rPr>
      <t>Póliza No. 1446101033871, de Seguros del esatdo  Expedida 25/07/2019.  Aprobada 25/07/2019</t>
    </r>
  </si>
  <si>
    <r>
      <t>Prestar servicio operativo</t>
    </r>
    <r>
      <rPr>
        <sz val="9"/>
        <color rgb="FF000000"/>
        <rFont val="Myriad Pro"/>
        <family val="2"/>
      </rPr>
      <t xml:space="preserve"> para realizar las actividades de revisión, organización, alistamiento de la información documental, producida en la Subdirección de Investigaciones Disciplinarias y actualizar bases de datos, acorde con las especificaciones técnicas establecidas por el Archivo General de las Nación y demás normas sobre la materia</t>
    </r>
  </si>
  <si>
    <t>MELIZZA ALEJANDRA GÓMEZ CASTILLO</t>
  </si>
  <si>
    <t>MAURO ARQUIMEDES NARANJO</t>
  </si>
  <si>
    <t>1,012,337,967</t>
  </si>
  <si>
    <t>Cra 6B #14-13</t>
  </si>
  <si>
    <t>servicios de personal temporal -  servicios temporales de recursos humanos</t>
  </si>
  <si>
    <t>SID</t>
  </si>
  <si>
    <r>
      <rPr>
        <b/>
        <sz val="9"/>
        <color rgb="FF000000"/>
        <rFont val="Times New Roman"/>
        <family val="1"/>
      </rPr>
      <t xml:space="preserve"> </t>
    </r>
    <r>
      <rPr>
        <sz val="9"/>
        <color theme="1"/>
        <rFont val="Myriad Pro"/>
        <family val="2"/>
      </rPr>
      <t xml:space="preserve">Contratar la prestación de servicios profesionales para el </t>
    </r>
    <r>
      <rPr>
        <sz val="9"/>
        <color rgb="FF000000"/>
        <rFont val="Myriad Pro"/>
        <family val="2"/>
      </rPr>
      <t>acompañamiento a las diferentes investigaciones jurídicas, levantamiento de información, elaboración de textos y seguimiento de la agenda de la Experta Misional a cargo de la Dirección General, y demás temas asociados.</t>
    </r>
  </si>
  <si>
    <t>NATALIA GALVIS YANDAR</t>
  </si>
  <si>
    <t>Cra. 72 bis #24D-50 Torre 1 Apto 503</t>
  </si>
  <si>
    <t>14-46-101033959, de Seguros del Estado S.A.  Expedida el 31/07/2019 Aprobada el 01/08/2019</t>
  </si>
  <si>
    <t xml:space="preserve">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  </t>
  </si>
  <si>
    <t>JAIME VELA GONZALEZ</t>
  </si>
  <si>
    <t>Calle 35 S N°51F-49</t>
  </si>
  <si>
    <t>6.400.00,00</t>
  </si>
  <si>
    <t>Servicios presatdos a las empresas y servicios de producción</t>
  </si>
  <si>
    <t>LIDER ADMINISTRATIVO</t>
  </si>
  <si>
    <t>LIQUIDADO</t>
  </si>
  <si>
    <t>Establecer un convenio marco de Cooperación Instituciional que contenga las líneas de Cooperación entre la UNIVERSIDAD DEL EXTERNADO DE COLOMBIA, Y LA AGENCIA ITRC, para desarrollar actividades de investigación, extensión y capacitación.</t>
  </si>
  <si>
    <t>Calle 12 No. 1-17 este Bogota D.C.</t>
  </si>
  <si>
    <t>jefe de oficina asesora de planeación y experta misional</t>
  </si>
  <si>
    <t>Prestación de servicios profesionales a través de técnicas de coaching e inteligencia emocional para el fortalecimiento de competencias comportamentales de los servidores públicos de la U.A.E. Agencia ITRC en desarrollo de la estrategia de Clima Organizacional institucional “Reconociéndonos</t>
  </si>
  <si>
    <t>LEONARDO ANTONIO MEJIA PRADO</t>
  </si>
  <si>
    <t>Cra. 49 #105-33</t>
  </si>
  <si>
    <t>SECRETARIA GENERAL- EXPERTA LIDER TALENTO HUMANO</t>
  </si>
  <si>
    <t>Servicios de intermedicación y asesoría integral en la elaboración, contratación, administración, ejecución y manejo de las pólizas que integran el programa de seguros que requiere la U. A. E. Agencia ITRC, para la protección de sus activos, bienes, intereses patrimoniales o de aquellos a su cargo o bajo su responsabilidad.</t>
  </si>
  <si>
    <t>JARGU S.A. CORREDORES DE SEGUROS</t>
  </si>
  <si>
    <t>Cra 19 B No. 83-02 Ofc. 602</t>
  </si>
  <si>
    <t xml:space="preserve">·         Póliza No.21-44-101306718, Seguros del estado S.A.  Expedida el 24/09/2019. aprobada </t>
  </si>
  <si>
    <t>SECRETARIA GENERAL- LIDER ADMINISTRATIVO</t>
  </si>
  <si>
    <t>CONTRATO DE COMPRAVENTA</t>
  </si>
  <si>
    <t>Suministro de bonos personalizados redimibles o tarjetas electrónicas canjeables por calzado y vestido de labor para dotación de los servidores de la U.A.E. Agencia ITRC, que tienen derecho según lo establecido en la Ley 70 de 1988.</t>
  </si>
  <si>
    <t>SODEXO SERVICIOS DE BENEFICIOS E INCENTIVOS COLOMBIA S.A.</t>
  </si>
  <si>
    <t>Autopista norte 114-44 piso 4</t>
  </si>
  <si>
    <t>6414100  exten 1502-1503-1504</t>
  </si>
  <si>
    <t>·         Póliza No. GU080191, Compañía de Seguros de Fianzas S.A. (CONFIANZA) de 19/09/2019.</t>
  </si>
  <si>
    <t>80-11-17-07</t>
  </si>
  <si>
    <t>Necesidades de dotación de personal técnico permanente</t>
  </si>
  <si>
    <t>SECRETARIA GENERAL - TALENTO HUMANO</t>
  </si>
  <si>
    <t>Prestación de servicios profesionales en capacitación para dar cumplimiento al PIC-2019 en temas relacionados con derecho Disciplinario Procidemental, sustancial y Práctico".</t>
  </si>
  <si>
    <t>PEDRO ALFONSO HERNADEZ ABOGADOS CONSULTORES S.A.S.</t>
  </si>
  <si>
    <t>Clle 19 No.5-30 Edif Bacata of 1103 - Bogotá</t>
  </si>
  <si>
    <t>Póliza No. 12-44-101188895 Seguros del Estado S.A. Expedida el 07/11/2019 - aprobada el 12/11/2019.</t>
  </si>
  <si>
    <t xml:space="preserve">A-02-02-02-009 </t>
  </si>
  <si>
    <t>servicios para la comunidad, sociales, y personales</t>
  </si>
  <si>
    <t xml:space="preserve">SUBDIRECCIÓN DE INVESTIGACIONES DISCIPLINARIAS </t>
  </si>
  <si>
    <t>Capacitación en Técnicas de auditoría para el fortalecimiento de competencias funcionales de los Servidores públicos de la Subdirección de Auditoría y Gestión del Riesgo de la Agencia ITRC, en desarrollo de la estrategia de capacitaciones de la entidad</t>
  </si>
  <si>
    <t>KPMG ADVISORY, TAX &amp; LEGAL S.A.S</t>
  </si>
  <si>
    <t xml:space="preserve"> Clle 90 No.19C-74</t>
  </si>
  <si>
    <t>Póliza No. 63-44101009694, Seguros del Estado S.A. EXPEDIDA 13/11/2019 APROBADA 13/11/2019</t>
  </si>
  <si>
    <t>Prestación de servicios profesionales en capacitación para dar cumplimiento al PIC-2019, en temas relacionados con contratación.</t>
  </si>
  <si>
    <t>AUGUSTO ARANGUREN TARAZONA</t>
  </si>
  <si>
    <t>Cr 15 # 55-12 Apt 102</t>
  </si>
  <si>
    <t>Talento Humano</t>
  </si>
  <si>
    <t>CONTRATACIÓN DE MÍNIMA CUANTÍA 12</t>
  </si>
  <si>
    <t>Prestación de servicios para la revisión, mantenimiento y recarga de extintores existentes en las instalaciones de la U.A.E. Agencia ITRC, de acuerdo a la normatividad vigente en materia de seguridad insdustrial.</t>
  </si>
  <si>
    <t>TU EXTINTOR</t>
  </si>
  <si>
    <t>Calle 127 D #19-65</t>
  </si>
  <si>
    <t>314-4587610</t>
  </si>
  <si>
    <t>10 días Hábiles</t>
  </si>
  <si>
    <t>Póliza No. 900102269, Liberty Seguros  S.A. EXPEDIDA 28/11/2019 APROBADA 29/11/2019</t>
  </si>
  <si>
    <t xml:space="preserve">Prestación de servicios en capacitación para la transferencia de conociemineto funcional y técnico en sitio, de la SUITE VISION EMPRESARIAL para los funcionarios encargados de la gestión del direccionamiento estratégico de la Agencia ITRC. </t>
  </si>
  <si>
    <t>Calle 50 #28-25 oficina 302 santander</t>
  </si>
  <si>
    <t>Póliza No. 21-44-101312963, Seguros del Estado  S.A. EXPEDIDA 27/11/2019 APROBADA 28/11/2020</t>
  </si>
  <si>
    <t>OATI</t>
  </si>
  <si>
    <t>Contratar la prestación de servicios profesionales como abogada para liderar y desarrollar las actividades del Observatorio de Fraude y Corrupción de la Unidad Administrativa Especial Agencia del Inspector General de Tributos, Rentas y Contribuciones Parafiscales -ITRC.</t>
  </si>
  <si>
    <t>MARIA ESPERANZA VEGA GOYENECHE</t>
  </si>
  <si>
    <t>Cra 21 #137-04 apto 401</t>
  </si>
  <si>
    <t>Póliza No. BCH-100007864, compañía mundial de seguros S.A. EXPEDIDA 03/12/2019 APROBADA 03/12/2019</t>
  </si>
  <si>
    <t>SUBASTA INVERSA</t>
  </si>
  <si>
    <t>Adquisición de Licenciamiento sobre ORACLE(ODA).</t>
  </si>
  <si>
    <t xml:space="preserve">UNIÓN TEMPORAL ODA ITRC 2019 </t>
  </si>
  <si>
    <t>Cra 100B #72-37</t>
  </si>
  <si>
    <t>Póliza No. 33-44-101195582, Seguros del  Estados S.A. EXPEDIDA 10/12/2019 APROBADA 10/12/2019</t>
  </si>
  <si>
    <t>A-02-01-01-006</t>
  </si>
  <si>
    <t>Otros Activios fijos</t>
  </si>
  <si>
    <t>Prestación de servicios profesionales para la Transferencia de Conocimiento en los conceptos básicos forenses, y las herramientas forenses FTK y ENCASE instaladas en la Agencia ITRC.</t>
  </si>
  <si>
    <t xml:space="preserve">JUAN DIEGO JIMENEZ LEON </t>
  </si>
  <si>
    <t>Cra 64A No. 22-14 suba torre 1 apto 701</t>
  </si>
  <si>
    <t>ADQUISICIÓN DE BIENES Y SERVICIOS-servicio de información implementado-implementación sistema integral de información para la prevención del fraude y la corrupción en las entidades vigiladas nacional</t>
  </si>
  <si>
    <t>Suministro y aplicación de la vacuna contra la INFLUENZA TETRAVALENTE (Cepa 2019) a los servidores de la Unidad Administrativa Especial Agencia del Inspector General de Tributos, Rentas y Contribuciones Parafiscales ITRC</t>
  </si>
  <si>
    <t>PRODUMEDIHOS S.A.S.</t>
  </si>
  <si>
    <t>CR 30 # 7-09 CONS. 219 Cali-Valle</t>
  </si>
  <si>
    <t>5568110 - 3175005186</t>
  </si>
  <si>
    <t>Póliza No. 45-44-101110427, Seguros del Estado S.A. EXPEDIDA 07/12/2019 APROBADA 10/12/2019</t>
  </si>
  <si>
    <t>TALENTO HUMANO</t>
  </si>
  <si>
    <t>Prestación de servicios especializados en pruebas de intrusión RED TEAM (ciberseguridad) para la búsqueda, monitoreo y control de accesos en la infraestructura tecnológica de la agencia ITRC</t>
  </si>
  <si>
    <t>MNEMO COLOMBIA S.A.S.</t>
  </si>
  <si>
    <t>CALLE 100 No. 8a-37 OFICINA 704 TORRE A</t>
  </si>
  <si>
    <t>Póliza No. 12-44-101190494, Seguros del Estado S.A. EXPEDIDA 23/12/2019 APROBADA 23/12/2019</t>
  </si>
  <si>
    <t>CONTRATAR LOS SEGUROS QUE AMPAREN LOS INTERESES PATRIMONIALES ACTUALES Y FUTUROS, ASÍ COMO LOS BIENES DE PROPIEDAD DE LA UNIDAD ADMINISTRATIVA ESPECIAL AGENCIA DEL INSPECTOR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</si>
  <si>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ASEGURADORA SOLIDARIA DE COLOMBIA</t>
  </si>
  <si>
    <t>CALLE 100 No. 9A-45 piso 8 y 12 Bogotá</t>
  </si>
  <si>
    <t>Adición No1 $40.512.689</t>
  </si>
  <si>
    <t xml:space="preserve">381 dias </t>
  </si>
  <si>
    <t>Prórrog No1 192 días,  desde el 10 de enero de 2021 hasta las 24 horas del 21/julio/2021</t>
  </si>
  <si>
    <t xml:space="preserve">
21/07/2021</t>
  </si>
  <si>
    <t>9819
9320</t>
  </si>
  <si>
    <t>20/11/2019
25/11/2020</t>
  </si>
  <si>
    <t xml:space="preserve">A-02-02-02-007 </t>
  </si>
  <si>
    <t>servicios financieros y servicios conexos, servicios inmoviliarios y servicios de leasing</t>
  </si>
  <si>
    <t>LIDER ADMINSTRATIVO</t>
  </si>
  <si>
    <t>Suscripción de renovación de soporte técnico en sitio con cambio de partes y garantía por parte del fabricante de los componentes tecnológicos de infraestructura Hewlett Packard, DELL, Seguridad Perimetral (FORTINET) y licenciamiento (Red Hat – Vmware) de la Agencia ITRC, conforme a las especificaciones técnicas definidas</t>
  </si>
  <si>
    <t>UNION TEMPORAL ARUS-ENLACE 2019</t>
  </si>
  <si>
    <t>Autopista norte 122-35 quinto piso- Bogota</t>
  </si>
  <si>
    <t>Póliza No. 2532971-7, Seguros generales suramericana S.A. EXPEDIDA 24/12/2019 APROBADA 26/12/2019</t>
  </si>
  <si>
    <t>7919 - 8219 - 8019</t>
  </si>
  <si>
    <t>20/09/2019 y 24/09/2019</t>
  </si>
  <si>
    <t>C-1304-1000-2-0-1304027-02               A-02-02-02-008     C-1304-1000-2-0-1304029-02</t>
  </si>
  <si>
    <t>aduisión de bienes y servicios y servicios prestados a las empresas y servicios de producción.</t>
  </si>
  <si>
    <t>76419 - 76519 - 76619</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</si>
  <si>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</si>
  <si>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UNIÓN TEMPORAL CIBERSEGURIDAD 2019</t>
  </si>
  <si>
    <t>calle 166 #20-45</t>
  </si>
  <si>
    <t>4076000 ext 518</t>
  </si>
  <si>
    <t>A-02-02-01-004</t>
  </si>
  <si>
    <t>Productos metálicos y paquetes de software</t>
  </si>
  <si>
    <t>LINK DEL PROCESO DE SELECCIÓN DEL SECOP II</t>
  </si>
  <si>
    <t>LINK DEL CONTRATO EN SECOP II</t>
  </si>
  <si>
    <t>NÚMERO EN APLICATIVO SECOP  O TVEC</t>
  </si>
  <si>
    <t>CORREO ELECTRÓNICO O PAGINA WEB  CONTRATISTA</t>
  </si>
  <si>
    <t>FECHA INFORME DEL CONTRATO</t>
  </si>
  <si>
    <t>https://colombiacompra.coupahost.com/order_headers/44258</t>
  </si>
  <si>
    <t>Suministro de combustible para los vehículos de propiedad de la Agencia del Inspector General de Tributos, Rentas y Contribuciones Parafiscales-ITRC.</t>
  </si>
  <si>
    <t>www.terpel.com</t>
  </si>
  <si>
    <t>Clle 103 #14A-56 piso 6 Bogotá D.C.</t>
  </si>
  <si>
    <t>adición $2.500.000
Reducción $579.698</t>
  </si>
  <si>
    <t>A-02-02-01-003-003</t>
  </si>
  <si>
    <t>productos de hornos de coque, productos de refinación de petróleo y combustible nuclear</t>
  </si>
  <si>
    <t>ADMINISTRATIVA</t>
  </si>
  <si>
    <t>https://community.secop.gov.co/Public/Tendering/ContractNoticePhases/View?PPI=CO1.PPI.5301051&amp;isFromPublicArea=True&amp;isModal=False</t>
  </si>
  <si>
    <t>https://www.secop.gov.co/CO1ContractsManagement/Tendering/ProcurementContractEdit/View?docUniqueIdentifier=CO1.PCCNTR.1284541&amp;prevCtxUrl=https%3a%2f%2fwww.secop.gov.co%2fCO1ContractsManagement%2fTendering%2fProcurementContractManagement%2fIndex&amp;prevCtxLbl=Contratos+</t>
  </si>
  <si>
    <t>CPS 001 2020</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</si>
  <si>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</si>
  <si>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diana.m8426@hotmail.com</t>
  </si>
  <si>
    <t>Calle 2 N°9f - 81 Bogota D.C.</t>
  </si>
  <si>
    <t>Reducción $56.667</t>
  </si>
  <si>
    <t>A-02-02-02-008-003</t>
  </si>
  <si>
    <t>Otros servicios profesionales, científicos y técnicos</t>
  </si>
  <si>
    <t>https://community.secop.gov.co/Public/Tendering/ContractNoticePhases/View?PPI=CO1.PPI.5302718&amp;isFromPublicArea=True&amp;isModal=False</t>
  </si>
  <si>
    <t>https://www.secop.gov.co/CO1ContractsManagement/Tendering/ProcurementContractEdit/View?docUniqueIdentifier=CO1.PCCNTR.1289820&amp;prevCtxUrl=https%3a%2f%2fwww.secop.gov.co%2fCO1ContractsManagement%2fTendering%2fProcurementContractManagement%2fIndex&amp;prevCtxLbl=Contratos+</t>
  </si>
  <si>
    <t>CPS 002 2020</t>
  </si>
  <si>
    <t>JAIME VELA GONZÁLEZ</t>
  </si>
  <si>
    <t>javelag1@hotmail.com</t>
  </si>
  <si>
    <t>Calle 35 s #51f - 49 Bogotá D.C.</t>
  </si>
  <si>
    <t>A-02-02-02-008-004</t>
  </si>
  <si>
    <t>Orden de compra 44373</t>
  </si>
  <si>
    <t>Suministro de tiquetes  aéreos  de rutas nacionales e internacionales para los funcionaios y contratistas de la entidad que requieran desplazarse a otras ciudades en el cumplimiento de sus funciones y/o actividades asignadas</t>
  </si>
  <si>
    <t>SUBATOUR S.A.S.</t>
  </si>
  <si>
    <t>Cra 92 #147B - 68 Piso 2 Bogotá D.C.</t>
  </si>
  <si>
    <t>680-3999</t>
  </si>
  <si>
    <t>Reducción $37.650.000</t>
  </si>
  <si>
    <t>08/01/2020
03/12/2020</t>
  </si>
  <si>
    <t>A-02-02-02-006-004</t>
  </si>
  <si>
    <t>Servicicios de transporte de pasajeros</t>
  </si>
  <si>
    <t>20/01/2020
03/12/2020</t>
  </si>
  <si>
    <t>https://community.secop.gov.co/Public/Tendering/ContractNoticePhases/View?PPI=CO1.PPI.5356971&amp;isFromPublicArea=True&amp;isModal=False</t>
  </si>
  <si>
    <t>https://www.secop.gov.co/CO1ContractsManagement/Tendering/ProcurementContractEdit/View?docUniqueIdentifier=CO1.PCCNTR.1290875&amp;prevCtxUrl=https%3a%2f%2fwww.secop.gov.co%2fCO1ContractsManagement%2fTendering%2fProcurementContractManagement%2fIndex&amp;prevCtxLbl=Contratos+</t>
  </si>
  <si>
    <t>CPS 003 2020</t>
  </si>
  <si>
    <t xml:space="preserve">Prestar servicios profesionales para la implementación de los instrumentos archivísticos del proceso de gestión documental de la Agencia ITRC. </t>
  </si>
  <si>
    <t>VIANEY BUSTOS</t>
  </si>
  <si>
    <t>vianeyb1987@gmail.com</t>
  </si>
  <si>
    <t>Cra 18 # 1f -21 Funza Int 8 Apto 402</t>
  </si>
  <si>
    <t>Reducción $300.000</t>
  </si>
  <si>
    <t>Póliza No. 02-44-101000169-0, de Seguros Del Estado S.A. expedida el 21/01/2020, aprobada el 21/01/2020</t>
  </si>
  <si>
    <t>https://community.secop.gov.co/Public/Tendering/ContractNoticePhases/View?PPI=CO1.PPI.5491008&amp;isFromPublicArea=True&amp;isModal=False</t>
  </si>
  <si>
    <t>https://www.secop.gov.co/CO1ContractsManagement/Tendering/ProcurementContractEdit/View?docUniqueIdentifier=CO1.PCCNTR.1317617&amp;prevCtxUrl=https%3a%2f%2fwww.secop.gov.co%2fCO1ContractsManagement%2fTendering%2fProcurementContractManagement%2fIndex&amp;prevCtxLbl=Contratos+</t>
  </si>
  <si>
    <t>CPS 004 2020</t>
  </si>
  <si>
    <t>Prestación de servicios profesionales como abogada en la Dirección General para realizar actividades que contribuyan al cumplimiento de las labores del despacho.</t>
  </si>
  <si>
    <t>natalia.galvis_96@hotmail.com</t>
  </si>
  <si>
    <t>Cra 72 Bis #24D -50</t>
  </si>
  <si>
    <t>Reducción $925.000</t>
  </si>
  <si>
    <t>Póliza No. 2552494-0, de Suramerica expedida el 28/01/2020, aprobada el 28/01/2020</t>
  </si>
  <si>
    <t>27/01/2020
03/12/2020</t>
  </si>
  <si>
    <t>A-02-02-02-008-002</t>
  </si>
  <si>
    <t>Servicios Jurídicos y contables</t>
  </si>
  <si>
    <t>28/01/2020
03/12/2020</t>
  </si>
  <si>
    <t>https://community.secop.gov.co/Public/Tendering/ContractNoticePhases/View?PPI=CO1.PPI.5519488&amp;isFromPublicArea=True&amp;isModal=False</t>
  </si>
  <si>
    <t>https://www.secop.gov.co/CO1ContractsManagement/Tendering/ProcurementContractEdit/View?docUniqueIdentifier=CO1.PCCNTR.1321239&amp;prevCtxUrl=https%3a%2f%2fwww.secop.gov.co%2fCO1ContractsManagement%2fTendering%2fProcurementContractManagement%2fIndex&amp;prevCtxLbl=Contratos+</t>
  </si>
  <si>
    <t>CPS 005 2020</t>
  </si>
  <si>
    <t>Prestar los Servicios Profesionales a la Unidad Administrativa Especial Agencia del Inspector General de Tributos, Rentas y Contribuciones Parafiscales-ITRC, en la redefinición de planes, indicadores y riesgos de los procesos institucionales de la Entidad, con el fin de apoyar la aplicación de las políticas de gestión y desempeño institucional, en articulación con el Modelo Integrado de Gestión (MIPG) del ITRC.</t>
  </si>
  <si>
    <t>SHIRLEY SUSANA LOPEZ MERLANO</t>
  </si>
  <si>
    <t>sulome1028@gmail.com</t>
  </si>
  <si>
    <t xml:space="preserve">Cra 9 # 113 -87 apto 203 </t>
  </si>
  <si>
    <t>Adición $880000
Liberar $293.334</t>
  </si>
  <si>
    <t>18/12/2020
24/12/2020</t>
  </si>
  <si>
    <t>Póliza No. 2554981-5, de Suramerica expedida el 31/01/2020, aprobada el 21/01/2020
MODIFICACIÓN PRÓRROGA Y ADICIÓN
Póliza No 255498-5  de Suramericana expedida el 04/12/2020, aprobada el 07/12/2020.</t>
  </si>
  <si>
    <t>31/02/2020
24/11/2020</t>
  </si>
  <si>
    <t>OFICIONA DE PLANEACIÓN</t>
  </si>
  <si>
    <t>https://community.secop.gov.co/Public/Tendering/ContractNoticePhases/View?PPI=CO1.PPI.5578450&amp;isFromPublicArea=True&amp;isModal=Fals</t>
  </si>
  <si>
    <t>https://www.secop.gov.co/CO1ContractsManagement/Tendering/ProcurementContractEdit/View?docUniqueIdentifier=CO1.PCCNTR.1329262&amp;prevCtxUrl=https%3a%2f%2fwww.secop.gov.co%2fCO1ContractsManagement%2fTendering%2fProcurementContractManagement%2fIndex&amp;prevCtxLbl=Contratos+</t>
  </si>
  <si>
    <t>CPS 006 2020</t>
  </si>
  <si>
    <t>Prestación de servicios profesionales como abogada para desarrollar las actividades del Observatorio de Fraude y Corrupción y proyectar textos jurídicos de competencia de la Dirección de la Unidad Administrativa Especial Agencia del Inspector General de Tributos, Rentas y Contribuciones Parafiscales -ITRC.</t>
  </si>
  <si>
    <t>mariaesperanzavega@yahoo.com</t>
  </si>
  <si>
    <t>TERMINACIÓN ANTICIPADA POR MUTUO ACUERDO</t>
  </si>
  <si>
    <t>https://community.secop.gov.co/Public/Tendering/ContractNoticePhases/View?PPI=CO1.PPI.5766261&amp;isFromPublicArea=True&amp;isModal=False</t>
  </si>
  <si>
    <t>https://www.secop.gov.co/CO1ContractsManagement/Tendering/ProcurementContractEdit/View?docUniqueIdentifier=CO1.PCCNTR.1361219&amp;prevCtxUrl=https%3a%2f%2fwww.secop.gov.co%2fCO1ContractsManagement%2fTendering%2fProcurementContractManagement%2fIndex&amp;prevCtxLbl=Contratos+</t>
  </si>
  <si>
    <t>CPS 007 2020</t>
  </si>
  <si>
    <t>Prestación de servicios profesionales como abogado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</si>
  <si>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MANUEL GUILLERMO MOLINA JIMENEZ</t>
  </si>
  <si>
    <t>mgmj99@hotmail.com</t>
  </si>
  <si>
    <t>Cra 5 #57-25 604 - Bogotá</t>
  </si>
  <si>
    <t>Adición $4.900.000
Liberado:$233.334</t>
  </si>
  <si>
    <t>Póliza No. 11-44-101148884-0, de Seguros de Estado expedida el 10/02/2020, aprobada el 10/02/2020</t>
  </si>
  <si>
    <t>10/02/2020
10/12/2020</t>
  </si>
  <si>
    <t>https://community.secop.gov.co/Public/Tendering/ContractNoticePhases/View?PPI=CO1.PPI.5766283&amp;isFromPublicArea=True&amp;isModal=False</t>
  </si>
  <si>
    <t>https://www.secop.gov.co/CO1ContractsManagement/Tendering/ProcurementContractEdit/View?docUniqueIdentifier=CO1.PCCNTR.1363230&amp;prevCtxUrl=https%3a%2f%2fwww.secop.gov.co%2fCO1ContractsManagement%2fTendering%2fProcurementContractManagement%2fIndex&amp;prevCtxLbl=Contratos+</t>
  </si>
  <si>
    <t>CPS 008 2020</t>
  </si>
  <si>
    <t>Prestar servicios profesionales para desarrollar las actividades relacionadas con la implementación, ejecución y mejoramiento continuo del Sistema de Seguridad y Salud en el Trabajo de la Unidad Administrativa Especial Agencia del Inspector General de Tributos, Rentas y Contribuciones Parafiscales-ITRC</t>
  </si>
  <si>
    <t>MAURO ARQUIMEDES NARANJO MARTINEZ</t>
  </si>
  <si>
    <t>mauro.naranjo19@gmail.com</t>
  </si>
  <si>
    <t>Cra 81 h # 75-85 sur Apto 104</t>
  </si>
  <si>
    <t>Adición $3.330.000</t>
  </si>
  <si>
    <t>Póliza No. 2123320000027-0, de MAPFRE SEGUROS GENERALES DE COLOMBIA expedida el 11/02/2020, aprobada el 11/02/2020
Póliza prórroga y adición 2123320000027 anexo 1 expedida el 18/12/2020 aprobada el 18/12/2020</t>
  </si>
  <si>
    <t>https://colombiacompra.coupahost.com/order_headers/45009</t>
  </si>
  <si>
    <t>Orden de compra 45009</t>
  </si>
  <si>
    <t>El suministro y distribución de productos derivados del Papel, requeridas para el buen desempeño de las diferentes dependencias de la Agencia del Inspector General de Tributos, Rentas y Contribuciones Parafiscales-ITRC.</t>
  </si>
  <si>
    <t>DISPAPELES S.A.</t>
  </si>
  <si>
    <t>Clle 103 # 69 - 53</t>
  </si>
  <si>
    <t>Póliza No. 2565497-9, de Suramericana expedida el 12/02/2020, aprobada el 13/02/2022</t>
  </si>
  <si>
    <t>A-02-02-01-003-002</t>
  </si>
  <si>
    <t>Pasta o pulpa papel y productos de papel, impresos y artículos relacionados</t>
  </si>
  <si>
    <t>https://community.secop.gov.co/Public/Tendering/ContractNoticePhases/View?PPI=CO1.PPI.5578159&amp;isFromPublicArea=True&amp;isModal=False</t>
  </si>
  <si>
    <t>https://www.secop.gov.co/CO1ContractsManagement/Tendering/ProcurementContractEdit/View?docUniqueIdentifier=CO1.PCCNTR.1387287&amp;prevCtxUrl=https%3a%2f%2fwww.secop.gov.co%2fCO1ContractsManagement%2fTendering%2fProcurementContractManagement%2fIndex&amp;prevCtxLbl=Contratos+</t>
  </si>
  <si>
    <t>CO1.PCCNTR.1377475</t>
  </si>
  <si>
    <t>prestación del servicio de mantenimiento preventivo y correctivo, incluyendo el suministro de repuestos para todos los vehículos que conforman el parque automotor de la U.A.E Agencia del Inspector General de Tributos, Rentas y Contribuciones Parafiscales.</t>
  </si>
  <si>
    <t>SERVI PRENTIVA S.A.S.</t>
  </si>
  <si>
    <t>servipreventiva@gmail.com</t>
  </si>
  <si>
    <t>Clle 63B # 28A -58</t>
  </si>
  <si>
    <t xml:space="preserve"> Reducción
 $ 736.839</t>
  </si>
  <si>
    <t>Póliza No. 12-44-101192754-0 de Seguros del Estado expedida el 17/02/2020, aprobada el 21/02/2020</t>
  </si>
  <si>
    <t>A-02-02-02-008-007   A-02-02-01-004-003</t>
  </si>
  <si>
    <t>Servicios de mantenimiento, reparación e instalación (excepto servicios de construcción)                 - Maquinaria para uso general.</t>
  </si>
  <si>
    <t>https://community.secop.gov.co/Public/Tendering/ContractNoticePhases/View?PPI=CO1.PPI.6073220&amp;isFromPublicArea=True&amp;isModal=False</t>
  </si>
  <si>
    <t>https://www.secop.gov.co/CO1ContractsManagement/Tendering/ProcurementContractEdit/View?docUniqueIdentifier=CO1.PCCNTR.1402110&amp;prevCtxUrl=https%3a%2f%2fwww.secop.gov.co%2fCO1ContractsManagement%2fTendering%2fProcurementContractManagement%2fIndex&amp;prevCtxLbl=Contratos+</t>
  </si>
  <si>
    <t>CPS 009 2020</t>
  </si>
  <si>
    <t>Prestación de servicios profesionales como abogada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</si>
  <si>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LINA MARGARITA RIVERO GALVIS</t>
  </si>
  <si>
    <t>linamrivero@hotmail.com</t>
  </si>
  <si>
    <t>Cra 55 # 149-20 apto 204</t>
  </si>
  <si>
    <t>Reducción $1.166.667</t>
  </si>
  <si>
    <t>Póliza No. 11-46-101012759-0 de Seguros del Estado expedida el 24/02/2020, aprobada el 24/02/2020</t>
  </si>
  <si>
    <t>20/02/2020
03/12/2020</t>
  </si>
  <si>
    <t>24/02/2020
02/12/2020</t>
  </si>
  <si>
    <t>https://community.secop.gov.co/Public/Tendering/ContractNoticePhases/View?PPI=CO1.PPI.6255533&amp;isFromPublicArea=True&amp;isModal=False</t>
  </si>
  <si>
    <t>https://www.secop.gov.co/CO1ContractsManagement/Tendering/ProcurementContractEdit/View?docUniqueIdentifier=CO1.PCCNTR.1421552&amp;prevCtxUrl=https%3a%2f%2fwww.secop.gov.co%2fCO1ContractsManagement%2fTendering%2fProcurementContractManagement%2fIndex&amp;prevCtxLbl=Contratos+</t>
  </si>
  <si>
    <t>CPS 010 2020</t>
  </si>
  <si>
    <t>Prestación de servicios profesionales para efectuar la verificación al tratamiento de los riesgos identificados dentro de las inspecciones realizadas por la Subdirección de Auditoría y Gestión del Riesgo de conformidad con la planeación y procedimientos establecidos para ello.</t>
  </si>
  <si>
    <t>JENNIFER BRIGITH QUINTERO AGUIAR</t>
  </si>
  <si>
    <t>jbqa@hotmail.com</t>
  </si>
  <si>
    <t>Clle 64 # 23-121 apto 401 - Ibagué</t>
  </si>
  <si>
    <t>Redución $3.100.000</t>
  </si>
  <si>
    <t>Póliza No. 11-46-101012890-0 de Seguros del Estado expedida el 03/03/2020, aprobada el 03/03/2020</t>
  </si>
  <si>
    <t>A-02-02-02-006-003</t>
  </si>
  <si>
    <t>SAGR</t>
  </si>
  <si>
    <t>https://community.secop.gov.co/Public/Tendering/ContractNoticePhases/View?PPI=CO1.PPI.6256340&amp;isFromPublicArea=True&amp;isModal=False</t>
  </si>
  <si>
    <t>https://www.secop.gov.co/CO1ContractsManagement/Tendering/ProcurementContractEdit/View?docUniqueIdentifier=CO1.PCCNTR.1421364&amp;prevCtxUrl=https%3a%2f%2fwww.secop.gov.co%2fCO1ContractsManagement%2fTendering%2fProcurementContractManagement%2fIndex&amp;prevCtxLbl=Contratos+</t>
  </si>
  <si>
    <t>CPS 011 2020</t>
  </si>
  <si>
    <t>ALEYDA BEYANITH GAVIRIA MONTOYA</t>
  </si>
  <si>
    <t>aleyda069@gmail.com</t>
  </si>
  <si>
    <t>Cra 11B #20-25 - Fusagasugá</t>
  </si>
  <si>
    <t>Reducción $3.100.000</t>
  </si>
  <si>
    <t>Póliza No. 21-44-101318861-0 de Seguros del Estado expedida el 03/03/2020, aprobada el 03/03/2020</t>
  </si>
  <si>
    <t>ANULADO</t>
  </si>
  <si>
    <t>https://community.secop.gov.co/Public/Tendering/ContractNoticePhases/View?PPI=CO1.PPI.6256397&amp;isFromPublicArea=True&amp;isModal=False</t>
  </si>
  <si>
    <t>https://www.secop.gov.co/CO1ContractsManagement/Tendering/ProcurementContractEdit/View?docUniqueIdentifier=CO1.PCCNTR.1422932&amp;prevCtxUrl=https%3a%2f%2fwww.secop.gov.co%2fCO1ContractsManagement%2fTendering%2fProcurementContractManagement%2fIndex&amp;prevCtxLbl=Contratos+</t>
  </si>
  <si>
    <t>CPS 012 2020</t>
  </si>
  <si>
    <t>Póliza No. BCH-100008887-0, Compañía Mundia de Seguros expedida el 04/03/2020, aprobada el 04/03/2020</t>
  </si>
  <si>
    <t>A-02-02-02-006-002</t>
  </si>
  <si>
    <t>https://community.secop.gov.co/Public/Tendering/ContractNoticePhases/View?PPI=CO1.PPI.6257528&amp;isFromPublicArea=True&amp;isModal=False</t>
  </si>
  <si>
    <t>https://www.secop.gov.co/CO1ContractsManagement/Tendering/ProcurementContractEdit/View?docUniqueIdentifier=CO1.PCCNTR.1423358&amp;prevCtxUrl=https%3a%2f%2fwww.secop.gov.co%2fCO1ContractsManagement%2fTendering%2fProcurementContractManagement%2fIndex&amp;prevCtxLbl=Contratos+</t>
  </si>
  <si>
    <t xml:space="preserve">CPS 013 2020 </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</si>
  <si>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</si>
  <si>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PATRICIA ANDREA ESPINOSA MOYA</t>
  </si>
  <si>
    <t>andre16.12mp@gmail.com</t>
  </si>
  <si>
    <t>Cra 107 Bis-70F-63 - Bogotá</t>
  </si>
  <si>
    <t>9077719 -3132433852</t>
  </si>
  <si>
    <t>Reducción $1.076.667</t>
  </si>
  <si>
    <t>https://community.secop.gov.co/Public/Tendering/ContractNoticePhases/View?PPI=CO1.PPI.6307170&amp;isFromPublicArea=True&amp;isModal=False</t>
  </si>
  <si>
    <t>https://www.secop.gov.co/CO1ContractsManagement/Tendering/ProcurementContractEdit/View?docUniqueIdentifier=CO1.PCCNTR.1431793&amp;prevCtxUrl=https%3a%2f%2fwww.secop.gov.co%2fCO1ContractsManagement%2fTendering%2fProcurementContractManagement%2fIndex&amp;prevCtxLbl=Contratos+</t>
  </si>
  <si>
    <t>CPS 014 2020</t>
  </si>
  <si>
    <t>Prestación de servicios profesionales para atender aspectos inherentes a la gestión del Proyecto de Inversión a cargo de la Oficina Asesora de Tecnologías de la Información y en general a la gestión de dicha oficina en materia contractual.</t>
  </si>
  <si>
    <t>ALDEMAR ARRIETA PEREZ</t>
  </si>
  <si>
    <t>aldearrietap@hotmail.com</t>
  </si>
  <si>
    <t>Calle 3 N 4-52 Barrio san pedro Rio Viejo - Bolivar</t>
  </si>
  <si>
    <t>Reducción $1.980.000</t>
  </si>
  <si>
    <t>Póliza No. 11-46-101012961-0 de Seguros del Estado expedida el 09/03/2020, aprobada el 09/03/2020</t>
  </si>
  <si>
    <t>Adquisión de bienes y servicios - servicios de información implementado-implementación sistema integral de información para la prevención del fraude y la corrupción de las entidades vigiladas nacional</t>
  </si>
  <si>
    <t>19a</t>
  </si>
  <si>
    <t>https://colombiacompra.coupahost.com/order_headers/45895</t>
  </si>
  <si>
    <r>
      <t>Prestación del servicio integral de aseo general, baños y servicios de Cafetería, incluyendo el suministro de insumos y equipos necesarios, para las dependencias de la Agencia ITRC</t>
    </r>
    <r>
      <rPr>
        <i/>
        <sz val="11"/>
        <color theme="1"/>
        <rFont val="Myriad Pro"/>
        <family val="2"/>
      </rPr>
      <t>.</t>
    </r>
  </si>
  <si>
    <t>SERVICIAL S.A.S.</t>
  </si>
  <si>
    <t>bleal@servicial.com.co</t>
  </si>
  <si>
    <t>Cra 127 # 22G-18 Bodega 5 -Bogotá</t>
  </si>
  <si>
    <t>Adición 2020 $2.274.231
Reducción $13.159.674,42</t>
  </si>
  <si>
    <t xml:space="preserve">31/12/2020
</t>
  </si>
  <si>
    <t xml:space="preserve">15/12/2020
31/12/2020
</t>
  </si>
  <si>
    <t>Póliza No. 12-40-101047430-0 de Seguros del Estado expedida el 10/03/2020, aprobada el 13/03/2020</t>
  </si>
  <si>
    <t>A-02-02-01-002-003                                           A-02-02-01-003-005                        A- 02-02-02-007-003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</si>
  <si>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soportes</t>
  </si>
  <si>
    <t>https://community.secop.gov.co/Public/Tendering/ContractNoticePhases/View?PPI=CO1.PPI.6413845&amp;isFromPublicArea=True&amp;isModal=False</t>
  </si>
  <si>
    <t>https://www.secop.gov.co/CO1ContractsManagement/Tendering/ProcurementContractEdit/View?docUniqueIdentifier=CO1.PCCNTR.1443387&amp;prevCtxUrl=https%3a%2f%2fwww.secop.gov.co%2fCO1ContractsManagement%2fTendering%2fProcurementContractManagement%2fIndex&amp;prevCtxLbl=Contratos+</t>
  </si>
  <si>
    <t>CPS 015 2020</t>
  </si>
  <si>
    <t>Prestación de servicios profesionales para realizar el acompañamiento a la Agencia ITRC en la articulación de modelos de colaboración interinstitucional con organizaciones del sector público y privado con el propósito de establecer estrategias contra el fraude y la corrupción.</t>
  </si>
  <si>
    <t>jforeroc@gmail.com</t>
  </si>
  <si>
    <t>Clle 137A # 73-71 casa 42 Bogotá D.C.</t>
  </si>
  <si>
    <t>Reducción $6.800.000</t>
  </si>
  <si>
    <t>Póliza No. 21-46-101014734-0 de Seguros del Estado expedida el 12/03/2020, aprobada el 13/03/2020</t>
  </si>
  <si>
    <t>C-1304-1000-2-0-1304029-02</t>
  </si>
  <si>
    <t>Adquisición de bienes y servicios-Servicios tecnológicos- Implementación sistema integral de información para la prevención del fraude y la corrupción en las entidades vigiladas nacional</t>
  </si>
  <si>
    <t>https://community.secop.gov.co/Public/Tendering/ContractNoticePhases/View?PPI=CO1.PPI.6531796&amp;isFromPublicArea=True&amp;isModal=False</t>
  </si>
  <si>
    <t>https://www.secop.gov.co/CO1ContractsManagement/Tendering/ProcurementContractEdit/View?docUniqueIdentifier=CO1.PCCNTR.1456403&amp;prevCtxUrl=https%3a%2f%2fwww.secop.gov.co%2fCO1ContractsManagement%2fTendering%2fProcurementContractManagement%2fIndex&amp;prevCtxLbl=Contratos+</t>
  </si>
  <si>
    <t>CPS 016 2020</t>
  </si>
  <si>
    <t xml:space="preserve">Prestar servicios profesionales como diseñador gráfico para realizar actividades de divulgación de la Agencia ITRC y las gestiones de comunicaciones digitales, gráficas y de multimedia de la entidad. </t>
  </si>
  <si>
    <t>CAMILA ANDREA BALLÉN GALLO</t>
  </si>
  <si>
    <t>camilaballén@gmail.com</t>
  </si>
  <si>
    <t>Clle 24C # 69-59</t>
  </si>
  <si>
    <t>Póliza No. 2596409-03-0 de Suramericana expedida el 25/03/2020, aprobada el 25/03/2020</t>
  </si>
  <si>
    <t>COMUNICACIONES</t>
  </si>
  <si>
    <t>https://community.secop.gov.co/Public/Tendering/ContractNoticePhases/View?PPI=CO1.PPI.6303662&amp;isFromPublicArea=True&amp;isModal=False</t>
  </si>
  <si>
    <t>https://www.secop.gov.co/CO1ContractsManagement/Tendering/ProcurementContractEdit/View?docUniqueIdentifier=CO1.PCCNTR.1457454&amp;prevCtxUrl=https%3a%2f%2fwww.secop.gov.co%2fCO1ContractsManagement%2fTendering%2fProcurementContractManagement%2fIndex&amp;prevCtxLbl=Contratos+</t>
  </si>
  <si>
    <t>CMC-003-2020
CO1.PCCNTR.1457454</t>
  </si>
  <si>
    <t>Prestación de servicios especializados para la realización de estudios de seguridad para ingreso a un cargo en la Unidad Administrativa Especial Agencia del Inspector General de Tributos, Rentas y Contribuciones Parafiscales- ITRC.</t>
  </si>
  <si>
    <t>ANDISEG LTDA</t>
  </si>
  <si>
    <t>gerenciacontrolinterno@andiseg.com</t>
  </si>
  <si>
    <t>Calle 75 # 20B-69 Bogotá D.C.</t>
  </si>
  <si>
    <t>7562626 ext.: 191 - 151</t>
  </si>
  <si>
    <t>Adición No.01 $340.752</t>
  </si>
  <si>
    <t xml:space="preserve">Póliza No. 980-47-4000013113-0 de Aseguradora solidaria de colombia expedida el 20/03/2020, aprobada el 24/03/2020   
Poliza adición    980-47-4000013113 anexo 1 de Asseguradora solidaria de colombia expedida el 18/12/2020 aprobada el 18/12/2020                  </t>
  </si>
  <si>
    <t>03/03/2020
09/12/2020</t>
  </si>
  <si>
    <t>A-02-02-02-008-005</t>
  </si>
  <si>
    <t>Servicios de soporte</t>
  </si>
  <si>
    <t>https://community.secop.gov.co/Public/Tendering/ContractNoticePhases/View?PPI=CO1.PPI.6279972&amp;isFromPublicArea=True&amp;isModal=False</t>
  </si>
  <si>
    <t>https://www.secop.gov.co/CO1ContractsManagement/Tendering/ProcurementContractEdit/View?docUniqueIdentifier=CO1.PCCNTR.1459749&amp;prevCtxUrl=https%3a%2f%2fwww.secop.gov.co%2fCO1ContractsManagement%2fTendering%2fProcurementContractManagement%2fIndex&amp;prevCtxLbl=Contratos+</t>
  </si>
  <si>
    <t>CMC-002-2020</t>
  </si>
  <si>
    <t>Prestación de servicios para la realización de las evaluaciones médicas ocupacionales de los funcionarios de la Unidad Administrativa Especial Agencia del Inspector General de Tributos, Rentas y Contribuciones Parafiscales-ITRC, así como a los contratistas en los casos que aplique</t>
  </si>
  <si>
    <t>UNIMSALUD S.A.S.</t>
  </si>
  <si>
    <t>coordcontable@unimsalud.com.co</t>
  </si>
  <si>
    <t>Cra 22 # 72 – 29-35 Bogotá D.C.</t>
  </si>
  <si>
    <t>2554049 – 2100478 ext.115</t>
  </si>
  <si>
    <t xml:space="preserve"> Liberar $8.285.705</t>
  </si>
  <si>
    <t>Póliza No. 37-44-101034178-3 de Segurod del Estado expedida el 20/03/2020, aprobada el 25/03/2020</t>
  </si>
  <si>
    <t>A-02-02-02-009-003</t>
  </si>
  <si>
    <t>Servicios para el cuidado de la salud humana y servicios sociales</t>
  </si>
  <si>
    <t>tps://community.secop.gov.co/Public/Tendering/ContractNoticePhases/View?PPI=CO1.PPI.6139744&amp;isFromPublicArea=True&amp;isModal=False</t>
  </si>
  <si>
    <t>https://www.secop.gov.co/CO1ContractsManagement/Tendering/ProcurementContractEdit/View?docUniqueIdentifier=CO1.PCCNTR.1471263&amp;awardUniqueIdentifier=CO1.AWD.707411&amp;buyerDossierUniqueIdentifier=CO1.BDOS.1132944&amp;id=523800</t>
  </si>
  <si>
    <t>SAMC 01 2020</t>
  </si>
  <si>
    <t>SELECCIÓN ABREVIADA DE MENOR CUANTÍA</t>
  </si>
  <si>
    <t>Prestar los servicios integrales de agencia de medios para la producción audiovisual, diseño de piezas gráficas digitales, monitoreo de medios; servicio de webmaster para la publicación de contenidos y mantenimiento de la página web e intranet, y dar soporte permanente para la seguridad e implementaciones web.</t>
  </si>
  <si>
    <t>BIG MEDIA PUBLICIDAD S.A.S.</t>
  </si>
  <si>
    <t>900.663.951</t>
  </si>
  <si>
    <t>Calle 99 Nº 7A-77 Oficina 604</t>
  </si>
  <si>
    <t>702 13 32</t>
  </si>
  <si>
    <t>Reducción $2.618.000</t>
  </si>
  <si>
    <t>Póliza No. 36-44-101046847-0 de Seguros del Estado expedida el 30/03/2020, aprobada el 31/03/2020</t>
  </si>
  <si>
    <t>A-02-02-02-008-003                        C-1304-1000-2-0-1304027-02</t>
  </si>
  <si>
    <t>Otros servicios profesionales, científicos y técnicos .                                                                                                Adquisición de bienes y servicios de información para la prevención del fraude y la corrupción en las entidades vigiladas nacional.</t>
  </si>
  <si>
    <t>https://community.secop.gov.co/Public/Tendering/ContractNoticePhases/View?PPI=CO1.PPI.6803234&amp;isFromPublicArea=True&amp;isModal=False</t>
  </si>
  <si>
    <t>https://www.secop.gov.co/CO1ContractsManagement/Tendering/ProcurementContractEdit/View?docUniqueIdentifier=CO1.PCCNTR.1483610&amp;prevCtxUrl=https%3a%2f%2fwww.secop.gov.co%2fCO1ContractsManagement%2fTendering%2fProcurementContractManagement%2fIndex&amp;prevCtxLbl=Contratos+</t>
  </si>
  <si>
    <t>CO1.PCCNTR.1483610</t>
  </si>
  <si>
    <t>Renovación del servicio de soporte técnico, ampliación del sistema de grabación de audio y video CTLog Plus y dotación de elementos, para las audiencias virtuales, que sirven de apoyo al proceso misional de investigaciones disciplinarias de la Unidad Administrativa Especial Agencia del Inspector General de Tributos, Rentas y Contribuciones Parafiscales – ITRC, conforme a las especificaciones técnicas definidas</t>
  </si>
  <si>
    <t>CALL PROCESSING TECHNOLOGIES CALLTECH - S A</t>
  </si>
  <si>
    <t>830.045.792</t>
  </si>
  <si>
    <t>info@calltechsa.com</t>
  </si>
  <si>
    <t>CALLE 128B BIS 59B 40</t>
  </si>
  <si>
    <t>6356535 ext 311</t>
  </si>
  <si>
    <t>Póliza No. 64-44-101017961-0 de Seguros del Estado expedida el 03/04/2020, aprobada el 03/04/2020</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</si>
  <si>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</si>
  <si>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https://community.secop.gov.co/Public/Tendering/ContractNoticePhases/View?PPI=CO1.PPI.6829278&amp;isFromPublicArea=True&amp;isModal=False</t>
  </si>
  <si>
    <t>https://www.secop.gov.co/CO1ContractsManagement/Tendering/ProcurementContractEdit/View?docUniqueIdentifier=CO1.PCCNTR.1485506&amp;prevCtxUrl=https%3a%2f%2fwww.secop.gov.co%2fCO1ContractsManagement%2fTendering%2fProcurementContractManagement%2fIndex&amp;prevCtxLbl=Contratos+</t>
  </si>
  <si>
    <t>CO1.PCCNTR.1485506</t>
  </si>
  <si>
    <t>Renovación del servicio de soporte y mantenimiento de las licencias del software minero y estadístico de los productos IBM-SPSS, así como la prestación de servicios para acompañamiento especializado y transferencia de conocimiento con cargo al cupo de horas.</t>
  </si>
  <si>
    <t>INFORMESE S.A.S.</t>
  </si>
  <si>
    <t>800.177.588</t>
  </si>
  <si>
    <t>rosa.casallas@informese.co</t>
  </si>
  <si>
    <t>Av 19 N° 97-05 Piso 3</t>
  </si>
  <si>
    <t>Póliza No. 11-44-101151053-0 de Seguros del Estado expedida el 03/04/2020, aprobada el 03/04/2020</t>
  </si>
  <si>
    <t>https://community.secop.gov.co/Public/Tendering/ContractNoticePhases/View?PPI=CO1.PPI.6830324&amp;isFromPublicArea=True&amp;isModal=False</t>
  </si>
  <si>
    <t>https://www.secop.gov.co/CO1ContractsManagement/Tendering/ProcurementContractEdit/View?docUniqueIdentifier=CO1.PCCNTR.1485926&amp;prevCtxUrl=https%3a%2f%2fwww.secop.gov.co%2fCO1ContractsManagement%2fTendering%2fProcurementContractManagement%2fIndex&amp;prevCtxLbl=Contratos+</t>
  </si>
  <si>
    <t>CO1.PCCNTR.1485926</t>
  </si>
  <si>
    <t xml:space="preserve">Prestación del servicio para el soporte técnico, mantenimiento y actualización del  Sistema de Gestión Integral del Inspector - SIGII (Expediente Digital y Gestión Docuemntal), sobre la plataforma BPM/FOREST, así como el desarrollo de nuevas funcionalidades, soporte técnico en sitio, transferencia de conociemiento y acompañamiento técnico - funcional que se requiera con cargo al cupo de horas. </t>
  </si>
  <si>
    <t>MACRO PROYECTOS S.A.S.</t>
  </si>
  <si>
    <t>830.033.498</t>
  </si>
  <si>
    <t>info@macroproyectos.com</t>
  </si>
  <si>
    <t>Calle 119 No 9 C - 37</t>
  </si>
  <si>
    <t>Adición $79.403.843
Reducción $9.872.173,16</t>
  </si>
  <si>
    <t>31/12/2020
20/01/2021</t>
  </si>
  <si>
    <t>Póliza No. 1505002578501-0 de SegurosComerciales Bolivar expedida el 07/04/2020, aprobada el 13/04/2020</t>
  </si>
  <si>
    <t>03/04/2020
19/11/2020</t>
  </si>
  <si>
    <t>https://colombiacompra.coupahost.com/order_headers/47575</t>
  </si>
  <si>
    <t>Orden de compra No. 47575</t>
  </si>
  <si>
    <t>Dar continuidad a la implementación de un canal de internet que soporte los servicios de colaboración y comunicación, para la U.A.E Agencia ITRC.</t>
  </si>
  <si>
    <t>ETB</t>
  </si>
  <si>
    <t>conectividad.cce@etb.com.co</t>
  </si>
  <si>
    <t>Carrera 8 # 20-56 - Bogotá D.C.</t>
  </si>
  <si>
    <t xml:space="preserve"> +57 1 6579482</t>
  </si>
  <si>
    <t>Adición No.01 $1.632.002,16</t>
  </si>
  <si>
    <t xml:space="preserve"> SERVICIOS DE TELECOMUNICACIONES, TRANSMISIÓN Y SUMINISTRO DE INFORMACIÓN</t>
  </si>
  <si>
    <t>https://community.secop.gov.co/Public/Tendering/ContractNoticePhases/View?PPI=CO1.PPI.7098792&amp;isFromPublicArea=True&amp;isModal=False</t>
  </si>
  <si>
    <t>https://www.secop.gov.co/CO1ContractsManagement/Tendering/ProcurementContractEdit/View?docUniqueIdentifier=CO1.PCCNTR.1524087&amp;prevCtxUrl=https%3a%2f%2fwww.secop.gov.co%2fCO1ContractsManagement%2fTendering%2fProcurementContractManagement%2fIndex&amp;prevCtxLbl=Contratos+</t>
  </si>
  <si>
    <t>CO1.PCCNTR.1524087</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</si>
  <si>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</si>
  <si>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DOTACIÓN INTEGRAL S.A.S.</t>
  </si>
  <si>
    <t>contratacion@dotacionintegral.com</t>
  </si>
  <si>
    <t>CL 12 Bis 16 – 08 Pinares - Pereira</t>
  </si>
  <si>
    <t xml:space="preserve"> (6) 334 3232 Cel: 313 799 4096</t>
  </si>
  <si>
    <t>Reducción $1.900.732</t>
  </si>
  <si>
    <t>Póliza No. EC-100015983 de Compañia Mundial de Seguros expedida el 30/04/2020, aprobada el 30/04/2020</t>
  </si>
  <si>
    <t>A-02-02-01-002-008</t>
  </si>
  <si>
    <t>DOTACIÓN (PRENDAS DE VESTIR Y CALZADO)</t>
  </si>
  <si>
    <t>https://community.secop.gov.co/Public/Tendering/ContractNoticePhases/View?PPI=CO1.PPI.7349980&amp;isFromPublicArea=True&amp;isModal=False</t>
  </si>
  <si>
    <t>https://www.secop.gov.co/CO1ContractsManagement/Tendering/ProcurementContractEdit/View?docUniqueIdentifier=CO1.PCCNTR.1561927&amp;prevCtxUrl=https%3a%2f%2fwww.secop.gov.co%2fCO1ContractsManagement%2fTendering%2fProcurementContractManagement%2fIndex&amp;prevCtxLbl=Contratos+</t>
  </si>
  <si>
    <t>CO1.PCCNTR.1561927</t>
  </si>
  <si>
    <t>Adquirir los seguros de daños corporales causados a las personas en accidentes de transito SOAT -  para los vehículos del parque automotor de LA UNIDAD ADMINISTRATIVA ESPECIAL AGENCIA DEL INSPECTOR GENERAL RENTAS Y CONTRIBUCIONES PARAFISCALES - ITRC.</t>
  </si>
  <si>
    <t>LA PREVISORA S.A. COMPAÑÍA DE SEGUROS</t>
  </si>
  <si>
    <t>previsoracolombiacompra@gmail.com</t>
  </si>
  <si>
    <t>CL 57 # 9 -07</t>
  </si>
  <si>
    <t>5 DÍAS</t>
  </si>
  <si>
    <t>A-02-02-02-007-001</t>
  </si>
  <si>
    <t>SERVICIOS FINANCIEROS Y SERVICIOS CONEXOS</t>
  </si>
  <si>
    <t>https://colombiacompra.coupahost.com/order_headers/48449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</si>
  <si>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 desechables)</t>
  </si>
  <si>
    <t>GRUPO EMPRESARIAL CRUZ VELASQUEZ S.A.S.</t>
  </si>
  <si>
    <t>grupovelasquez@gmail.com</t>
  </si>
  <si>
    <t>Póliza No. 33-44-101200213-0 de Seguros del Estado S.A. expedida el 15/05/2020, aprobada el 15/05/2020</t>
  </si>
  <si>
    <t>A-02-02-01-002-007</t>
  </si>
  <si>
    <t xml:space="preserve"> ARTÍCULOS TEXTILES (EXCEPTO PRENDAS DE VESTIR)</t>
  </si>
  <si>
    <t>https://colombiacompra.coupahost.com/order_headers/48450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</si>
  <si>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(Alcohol)</t>
  </si>
  <si>
    <t>INDUHOTEL S.A.S.</t>
  </si>
  <si>
    <t>expolicitaciones.2015@gmail.com</t>
  </si>
  <si>
    <t>CRA 37 #25A - 57 BOGOTÁ D.C.</t>
  </si>
  <si>
    <t>Póliza No. 33-44-101200198-0 de Seguros del Estado S.A. expedida el 15/05/2020, aprobada el 15/05/2020</t>
  </si>
  <si>
    <t>A-02-02-01-003-005</t>
  </si>
  <si>
    <t xml:space="preserve"> OTROS PRODUCTOS QUÍMICOS;  FIBRAS ARTIFICIALES (O FIBRAS INDUSTRIALES</t>
  </si>
  <si>
    <t>https://colombiacompra.coupahost.com/order_headers/48451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</si>
  <si>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</si>
  <si>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SUMIMAS S.A.S</t>
  </si>
  <si>
    <t>ccepapeleria2016@sumimas.com.co</t>
  </si>
  <si>
    <t>UT MEDELLÍN KM 1 5 VÍA SIBERIA COSTADO NORTE PAR EMPRESARIAL SAMBERNARDO BG 5 - COTA CUNDINAMARCA</t>
  </si>
  <si>
    <t>Póliza No. 25-44-10114252-0 de Seguros del Estado S.A. expedida el 21/05/2020, aprobada el 21/05/2020</t>
  </si>
  <si>
    <t>https://colombiacompra.coupahost.com/order_headers/48453</t>
  </si>
  <si>
    <t>Adquisición de los seguros de vehículos todo riesgo para el parque automotor de la Unidad Administrativa Especial Agencia del Inspector General de Tributos, Rentas y Contribuciones Parafiscales-ITRC, a través del Acuerdo Marco de precios No. CCE-877-1-AMP-2019.</t>
  </si>
  <si>
    <t>tributaria@previsora.gov.co</t>
  </si>
  <si>
    <t>https://colombiacompra.coupahost.com/order_headers/48519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</si>
  <si>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</si>
  <si>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OFIBEST S.A.S.</t>
  </si>
  <si>
    <t>licitaciones@ofitienda.com.co</t>
  </si>
  <si>
    <t>CRA 53 #75-50</t>
  </si>
  <si>
    <t>3108677028    3184631466</t>
  </si>
  <si>
    <t>Póliza No. 21-44-101323095-0 de Seguros del Estado S.A. expedida el 18/05/2020, aprobada el 18/05/2020</t>
  </si>
  <si>
    <t>A-02-02-01-003-006</t>
  </si>
  <si>
    <t xml:space="preserve"> PRODUCTOS DE CAUCHO Y PLASTICO</t>
  </si>
  <si>
    <t>https://community.secop.gov.co/Public/Tendering/ContractNoticePhases/View?PPI=CO1.PPI.7546467&amp;isFromPublicArea=True&amp;isModal=False</t>
  </si>
  <si>
    <t>https://www.secop.gov.co/CO1ContractsManagement/Tendering/ProcurementContractEdit/View?docUniqueIdentifier=CO1.PCCNTR.1574525&amp;prevCtxUrl=https%3a%2f%2fwww.secop.gov.co%2fCO1ContractsManagement%2fTendering%2fProcurementContractManagement%2fIndex&amp;prevCtxLbl=Contratos+</t>
  </si>
  <si>
    <t>CMC-006-2020</t>
  </si>
  <si>
    <t>Expedición y suministro de certificados digitales de función pública para SIIF Nación y sus correspondientes dispositivos de almacenamiento criptográfico (token) para la Unidad Administrativa Especial Agencia del Inspector General de Tributos, Rentas y Contribuciones Parafiscales – ITRC</t>
  </si>
  <si>
    <t>CAMERFIRMA COLOMBIA S.A.S.</t>
  </si>
  <si>
    <t>contacto@colombia.camerfirma.com</t>
  </si>
  <si>
    <t>CRA 13A #28-38 OFC. 202 BOGOTÁ</t>
  </si>
  <si>
    <t>32333333       3016363626</t>
  </si>
  <si>
    <t>30 DÍAS</t>
  </si>
  <si>
    <t>Póliza No. 18-44-101068471-0 de Seguros del Estado S.A. expedida el 22/05/2020, aprobada el 26/05/2020</t>
  </si>
  <si>
    <t>A-02-02-01-004-005</t>
  </si>
  <si>
    <t>MAQUINARIA DE OFICINA, CONTABILIDAD E INFORMÁTICA</t>
  </si>
  <si>
    <t>FINANCIERA</t>
  </si>
  <si>
    <t>https://colombiacompra.coupahost.com/order_headers/49625</t>
  </si>
  <si>
    <t>Adquiri el licenciamientos de los productos de Microsoft para la Agencia ITRC, conforme a las condiciones técnicas requeridas que se encuentran en la justificación ( incluye capacitación).</t>
  </si>
  <si>
    <t>UNIÓN TEMPORAL NIMBIT</t>
  </si>
  <si>
    <t>Cra 24 #27-32 Bogotá D.C.</t>
  </si>
  <si>
    <t>Adición $114.316.778
Redución $1.401.630</t>
  </si>
  <si>
    <t>Póliza NB- 100130647 (70874584) de Seguros del Mundial S.A. expedida el 30/06/2020, aprobada el 30/06/2020
Modificación de la póliza de cumplimiento No. NB-1001130647 Anexo 2 de Compañía Mundial de seguros expedida el 19/11/2020 Aprobada el 23/11/2020</t>
  </si>
  <si>
    <t>A-02-01-01-006-002
A-02-02-02-009-002</t>
  </si>
  <si>
    <t>PRODUCTOS DE LA PROPIEDAD INTELECTUAL
SERVICIOS DE EDUCACIÓN</t>
  </si>
  <si>
    <t>26/06/2020
09/11/2020</t>
  </si>
  <si>
    <t>https://community.secop.gov.co/Public/Tendering/ContractNoticePhases/View?PPI=CO1.PPI.8933234&amp;isFromPublicArea=True&amp;isModal=False</t>
  </si>
  <si>
    <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t>
  </si>
  <si>
    <t>CPS-038-2020</t>
  </si>
  <si>
    <t>Prestación de servicios de apoyo logístico para la ejecución de las actividades descritas en el plan de Bienestar laboral e Incentivos 2020, dirigidas a los servidores públicos de la Agencia ITRC.</t>
  </si>
  <si>
    <t>CAJA DE COMPENSACIÓN FAMILIAR - COMPENSAR</t>
  </si>
  <si>
    <t>www.compensar.com/eventos</t>
  </si>
  <si>
    <t>Reducción $9.197</t>
  </si>
  <si>
    <t>Póliza No 18-44-101069868-0  de Seguros del Estado S.A. expedida el 28/07/2020, aprobada el 28/07/2020</t>
  </si>
  <si>
    <t>A-02-02-02-008-003                        
A-02-02-02-009-006</t>
  </si>
  <si>
    <t>OTROS SERVICIOS
PROFESIONALES, CIENTÍFICOS Y TÉCNICOS                      SERVICIOS DE_x000D_
ESPARCIMIENTO, CULTURALES Y DEPORTIVOS</t>
  </si>
  <si>
    <t>https://colombiacompra.coupahost.com/order_headers/52669</t>
  </si>
  <si>
    <t>ACUERDO MARCO DE PRECIOS</t>
  </si>
  <si>
    <t xml:space="preserve"> Adquisición de elementos para los kits de primeros auxilios, para atención de emergencias de los servidores de la UAE Agencia del Inspector General de Tributos Rentas y Contribuciones Parafiscales ITRC</t>
  </si>
  <si>
    <t>PRODUCTOS DE SEGURIDAD S.A. - PRODESEG</t>
  </si>
  <si>
    <t>AUT MEDELLIN KM 2.5 VIA PARCELAS KM 1.3 PARQUE INDUSTRIAL AEPI BO - COTA CUNDINAMARCA</t>
  </si>
  <si>
    <t xml:space="preserve"> 746-4544</t>
  </si>
  <si>
    <t>A-02-02-01-003-001
A-02-02-01-003-005
A-02-02-01-004-008</t>
  </si>
  <si>
    <t xml:space="preserve"> PRODUCTOS DE MADERA, CORCHO, CESTERÍA Y ESPARTERÍA.
PRODUCTOS QUÍMICOS; FIBRAS  ARTIFICIALES (O FIBRAS INDUSTRIALES HECHAS POR EL HOMBRE). 
 APARATOS MÉDICOS,_x000D_
INSTRUMENTOS ÓPTICOS Y DE PRECISIÓN,_x000D_
RELOJES</t>
  </si>
  <si>
    <t>https://community.secop.gov.co/Public/Tendering/ContractNoticePhases/View?PPI=CO1.PPI.9478890&amp;isFromPublicArea=True&amp;isModal=False</t>
  </si>
  <si>
    <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t>
  </si>
  <si>
    <t>CPS-040-2020</t>
  </si>
  <si>
    <t xml:space="preserve">Prestación del servicio de mantenimiento, soporte, actualización con cupo de horas y Adquisición de licencias de la SUITE VISIÓN EMPRESARIAL –SVE de propiedad de la Agencia ITRC. </t>
  </si>
  <si>
    <t>financiera@pensemos.com</t>
  </si>
  <si>
    <t>CL 50 28 25 OF 302 ED CENTRO EMPRESARIAL SOTOMAYOR</t>
  </si>
  <si>
    <t>Póliza No 21-44-10132859-0  de Seguros del Estado S.A. expedida el 03/08/2020, aprobada el 04/08/2020.</t>
  </si>
  <si>
    <t xml:space="preserve"> ADQUISICIÓN DE BIENES VALOR BLOQUEADO Y SERVICIOS - SERVICIO DE INFORMACIÓN IMPLEMENTADO - IMPLEMENTACIÓN SISTEMA INTEGRAL DE INFORMACIÓN PARA LA PREVENCIÓN
DEL FRAUDE Y LA CORRUPCIÓN EN LAS ENTIDADES
VIGILADAS NACIONAL</t>
  </si>
  <si>
    <t>https://community.secop.gov.co/Public/Tendering/ContractNoticePhases/View?PPI=CO1.PPI.8629811&amp;isFromPublicArea=True&amp;isModal=False</t>
  </si>
  <si>
    <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t>
  </si>
  <si>
    <t>041-2020</t>
  </si>
  <si>
    <t>Prestar los servicios integrales de arrendamiento de Infraestructura Tecnológica, y servicios complementarios de soporte y mantenimiento requeridos por la Agencia ITRC, para garantizar la operación, cobertura, disponibilidad y seguridad de la información de la entidad, conforme a las especificaciones técnicas del Anexo 1 presentado con su oferta que forma parte integral del presente documento y todos los documentos del proceso de selección LP-01-20.</t>
  </si>
  <si>
    <t>UT- ITRC INFOGROW 2020</t>
  </si>
  <si>
    <t>liliana.mediana@growdata.com.co</t>
  </si>
  <si>
    <t>Cra 15 91-30 p 2 Bogotá</t>
  </si>
  <si>
    <t>Adición $169.159.000</t>
  </si>
  <si>
    <t>Prórroga No. 1 28/02/2021
Prórroga No. 2
18/03/2021
Prorroga No. 3
31/03/2021</t>
  </si>
  <si>
    <t>Póliza No 21-44-101330773-0  de Seguros del Estado S.A. expedida el 31/08/2020, aprobada el 01/09/2020.
Póliza prórroga y adición No 1 #21-44-101330773 anexos  1 y 2 de seguros del estado Expedida el 14/12/2020 aprobada el 14/12/2020
Póliza Otrosí No 2 Prórroga No. 3 # 21-44-101330773 Anexo 3 de seguros del estado Expedida el 27/01/2021 aprobada el 01/02/2021</t>
  </si>
  <si>
    <t>A-02-02-02-007-003
A-02-02-02-008-003
A-02-02-02-008-004
A-02-02-02-008-007</t>
  </si>
  <si>
    <t xml:space="preserve"> SERVICIOS DE ARRENDAMIENTO O ALQUILER SIN OPERARIO
 OTROS SERVICIOS PROFESIONALES, CIENTÍFICOS Y TÉCNICOS
 SERVICIOS DE TELECOMUNICACIONES, TRANSMISIÓN Y SUMINISTRO DE INFORMACIÓN
 SERVICIOS DE MANTENIMIENTO, REPARACIÓN E INSTALACIÓN (EXCEPTO SERVICIOS DE CONSTRUCCIÓN)</t>
  </si>
  <si>
    <t>https://community.secop.gov.co/Public/Tendering/ContractNoticePhases/View?PPI=CO1.PPI.10578638&amp;isFromPublicArea=True&amp;isModal=False</t>
  </si>
  <si>
    <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t>
  </si>
  <si>
    <t>CPS 042 2020</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</si>
  <si>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</si>
  <si>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YULIET PAOLA BAUTISTA OLAYA</t>
  </si>
  <si>
    <t>yulietbautistaola@gmail.com</t>
  </si>
  <si>
    <t>CALLE 28 SUR #14D - 13 SOACHA</t>
  </si>
  <si>
    <t>$63334</t>
  </si>
  <si>
    <t>OTROS SERVICIOS PROFESIONALES, CIENTÍFICOS Y TÉCNICOS</t>
  </si>
  <si>
    <t>https://community.secop.gov.co/Public/Tendering/ContractNoticePhases/View?PPI=CO1.PPI.10578635&amp;isFromPublicArea=True&amp;isModal=False</t>
  </si>
  <si>
    <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t>
  </si>
  <si>
    <t>CO1.PCCNTR.1899421</t>
  </si>
  <si>
    <t>MELIZZA ALEJANDRA GOMEZ CASTILLO</t>
  </si>
  <si>
    <t>MARY LUZ BETANCOURT PARDO</t>
  </si>
  <si>
    <t>magc8801@hotmail.com
maryluz_betancourt@hotmail.com</t>
  </si>
  <si>
    <t>CRA 6B #14 13 ZIPAQUIRÁ
Calle 44G #72-15</t>
  </si>
  <si>
    <t>3107630261
3057685340</t>
  </si>
  <si>
    <t>07/10/2020
20/11/2020</t>
  </si>
  <si>
    <t>https://community.secop.gov.co/Public/Tendering/ContractNoticePhases/View?PPI=CO1.PPI.10415467&amp;isFromPublicArea=True&amp;isModal=False</t>
  </si>
  <si>
    <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t>
  </si>
  <si>
    <t>CPS 044 2020</t>
  </si>
  <si>
    <t>Prestación de servicios de vacunación contra la influenza, bajo la modalidad extramural con el Biológico incluido, a los servidores de la Unidad Administrativa Especial Agencia del Inspector General de Tributos, Rentas y Contribuciones Parafiscales ITRC como parte del programa de vigilancia epidemiológica de la entidad.</t>
  </si>
  <si>
    <t>produmedihosas@gmail.com</t>
  </si>
  <si>
    <t>Kra 30 # 7 -09 CU 214 Cali - Valle del Cauca</t>
  </si>
  <si>
    <t>3175005186 – (2) 5568110</t>
  </si>
  <si>
    <t>Liberar $5.409.000</t>
  </si>
  <si>
    <t>Póliza No 45-44-101118570-0  de Seguros del Estado S.A. expedida el 13/10/2020, aprobada el 14/10/2020.</t>
  </si>
  <si>
    <t>SERVICIOS PARA EL CUIDADO DE LA SALUD HUMANA Y SERVICIOS SOCIALES</t>
  </si>
  <si>
    <t>01 2020</t>
  </si>
  <si>
    <t>CONVENIO</t>
  </si>
  <si>
    <t xml:space="preserve">La Unidad Administrativa Especial Agencia del Inspector de Tributos Rentas y Contribuciones Parafiscales - ITRC y la Policía Nacional, aunarán esfuerzos técnicos, administrativos y humanos en el marco de sus funciones constitucionales y legales y de la Política Pública Intergral Anticorrupción en función de la transpararencia, la prevención y lucha contra la corrupción </t>
  </si>
  <si>
    <t xml:space="preserve">LA POLICIA NACIONAL </t>
  </si>
  <si>
    <t>https://community.secop.gov.co/Public/Tendering/ContractNoticePhases/View?PPI=CO1.PPI.11124608&amp;isFromPublicArea=True&amp;isModal=False</t>
  </si>
  <si>
    <t>https://www.secop.gov.co/CO1ContractsManagement/Tendering/ProcurementContractEdit/View?docUniqueIdentifier=CO1.PCCNTR.2011249&amp;prevCtxUrl=https%3a%2f%2fwww.secop.gov.co%3a443%2fCO1ContractsManagement%2fTendering%2fProcurementContractManagement%2fIndex&amp;prevCtxLbl=Contratos+</t>
  </si>
  <si>
    <t>CPE 024 2020</t>
  </si>
  <si>
    <t>Prestar los servicios de soporte técnico y mantenimiento para los productos del software NEON, conforme al cupo de horas establecido.</t>
  </si>
  <si>
    <t>info@megasoft.com.co</t>
  </si>
  <si>
    <t>Calle 54 # 36A - 39</t>
  </si>
  <si>
    <t>Póliza No 2801106-7 de Suramericana expedida el 27/11/2020, aprobada el 27/11/2020.
Poliza prórroga 2801106-7 expedida el 30/12/2020, aprobada el 30/12/2020.</t>
  </si>
  <si>
    <t>https://community.secop.gov.co/Public/Tendering/ContractNoticePhases/View?PPI=CO1.PPI.11125056&amp;isFromPublicArea=True&amp;isModal=False</t>
  </si>
  <si>
    <t>https://www.secop.gov.co/CO1ContractsManagement/Tendering/ProcurementContractEdit/View?docUniqueIdentifier=CO1.PCCNTR.2011849&amp;prevCtxUrl=https%3a%2f%2fwww.secop.gov.co%3a443%2fCO1ContractsManagement%2fTendering%2fProcurementContractManagement%2fIndex&amp;prevCtxLbl=Contratos+</t>
  </si>
  <si>
    <t>CPE 025 2020</t>
  </si>
  <si>
    <t>Prestar el servicio de soporte técnico y funcional a los módulos del Sistema de Información y Gestión del Empleo Público (SIGEP).</t>
  </si>
  <si>
    <t>contabilidad@heinsohn.com.co</t>
  </si>
  <si>
    <t>Cra 13 # 82-4 piso 6</t>
  </si>
  <si>
    <t>Póliza No 279676 -1 de Suramericana expedida el 25/11/2020, aprobada el 26/11/2020.</t>
  </si>
  <si>
    <t>https://community.secop.gov.co/Public/Tendering/ContractNoticePhases/View?PPI=CO1.PPI.10972290&amp;isFromPublicArea=True&amp;isModal=False</t>
  </si>
  <si>
    <t>https://www.secop.gov.co/CO1ContractsManagement/Tendering/ProcurementContractEdit/View?docUniqueIdentifier=CO1.PCCNTR.2011280&amp;prevCtxUrl=https%3a%2f%2fwww.secop.gov.co%3a443%2fCO1ContractsManagement%2fTendering%2fProcurementContractManagement%2fIndex&amp;prevCtxLbl=Contratos+</t>
  </si>
  <si>
    <t>CMC-009 2020</t>
  </si>
  <si>
    <t>Adquirir 123 kits (cajas) con elementos de autocuidado personal y bienestar emocional para los funcionarios de la Agencia del Inspector General de Tributos Rentas y Contribuciones Parafiscales ITRC</t>
  </si>
  <si>
    <t>B2 NETWORKS S.A.S.</t>
  </si>
  <si>
    <t>b2networkscolombia@gmail.com</t>
  </si>
  <si>
    <t>Cra. 87 C -22-39</t>
  </si>
  <si>
    <t>Póliza No CCS-100003656 ANEXO 0  deCompañía mundial de seguros expedida el 25/11/2020, aprobada el 26/11/2020.</t>
  </si>
  <si>
    <t>A-02-02-01-002-007
A-02-02-01-003-001
A-02-02-01-003-006
A-02-02-01-003-008</t>
  </si>
  <si>
    <t>- ARTÍCULOS TEXTILES (EXCEPTO
PRENDAS DE VESTIR)
- PRODUCTOS DE MADERA,
CORCHO, CESTERÍA Y ESPARTERÍA
-  PRODUCTOS DE CAUCHO Y
PLÁSTICO
- OTROS BIENES
TRANSPORTABLES N.C.P.</t>
  </si>
  <si>
    <t>COMITÉS (COMITÉ DE CONVIVENCIA Y COPASST)</t>
  </si>
  <si>
    <t>https://community.secop.gov.co/Public/Tendering/ContractNoticePhases/View?PPI=CO1.PPI.11197818&amp;isFromPublicArea=True&amp;isModal=False</t>
  </si>
  <si>
    <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t>
  </si>
  <si>
    <t>CPS-026 2020</t>
  </si>
  <si>
    <t>Prestación de servicios profesionales en capacitación para dar cumplimiento al PIC - 2020 en temas relacionados el Nuevo Código General Disciplinario, Ley 1952 de 2019 y aspectos dogmáticos y procesales del procedimiento disciplinario.</t>
  </si>
  <si>
    <t>ASOCIACIÓN COLEGIO COLOMBIANO DE ABOGADOS DISCIPLINARISTAS</t>
  </si>
  <si>
    <t>colegiodisciplinarios@gmail.com</t>
  </si>
  <si>
    <t>Cra 13 No. 75 - 20 Ofc 307</t>
  </si>
  <si>
    <t>Póliza No 18-46-101007786 ANEXO 0  de Seguros del Estado expedida el 27/11/2020, aprobada el 30/11/2020.</t>
  </si>
  <si>
    <t xml:space="preserve">A-02-02-02-009-002 </t>
  </si>
  <si>
    <t>SERVICIOS DE EDUCACIÓN</t>
  </si>
  <si>
    <t>https://community.secop.gov.co/Public/Tendering/ContractNoticePhases/View?PPI=CO1.PPI.11218370&amp;isFromPublicArea=True&amp;isModal=False</t>
  </si>
  <si>
    <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t>
  </si>
  <si>
    <t>CPS-028 2020</t>
  </si>
  <si>
    <t>Prestación de servicios profesionales en la Subdirección de Investigaciones Disciplinarias para realizar las actividades que se requeran relacionadas con sustanciaciaón de Actos Administrativos, contestación de derechos de Petición y Gestión Documental de la Secrretaría Técnica.</t>
  </si>
  <si>
    <t>GERALDYNE MARQUEZ CASTILLO</t>
  </si>
  <si>
    <t>gerardynemc@gmail.com</t>
  </si>
  <si>
    <t>Calle 128 #53-21 Bogotá</t>
  </si>
  <si>
    <t xml:space="preserve">A-02-02-02-008-002 </t>
  </si>
  <si>
    <t>SERVICIOS JURÍDICOS Y CONTABLES</t>
  </si>
  <si>
    <t>https://community.secop.gov.co/Public/Tendering/ContractNoticePhases/View?PPI=CO1.PPI.11226877&amp;isFromPublicArea=True&amp;isModal=False</t>
  </si>
  <si>
    <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t>
  </si>
  <si>
    <t>CPE 029 2020</t>
  </si>
  <si>
    <t xml:space="preserve">SERVICIOS POSTALES NACIONALES </t>
  </si>
  <si>
    <t>correo.comercial@4-72.com.co</t>
  </si>
  <si>
    <t>Diagonal 25G # 95A-55</t>
  </si>
  <si>
    <t>Póliza No 360-47-994000021584 ANEXO 0  de Aseguradora Solidaria de Colombia  expedida el 04/12/2020, aprobada el 04/12/2020.</t>
  </si>
  <si>
    <t>A-02-02-02-006-008
A-02-02-02-008-005</t>
  </si>
  <si>
    <t xml:space="preserve">SERVICIOS POSTALES Y DE MENSAJERÍA
SERVICIOS DE SOPORTE
</t>
  </si>
  <si>
    <t>https://community.secop.gov.co/Public/Tendering/ContractNoticePhases/View?PPI=CO1.PPI.10860728&amp;isFromPublicArea=True&amp;isModal=False</t>
  </si>
  <si>
    <t>https://www.secop.gov.co/CO1ContractsManagement/Tendering/ProcurementContractEdit/View?docUniqueIdentifier=CO1.PCCNTR.2021312&amp;prevCtxUrl=https%3a%2f%2fwww.secop.gov.co%3a443%2fCO1ContractsManagement%2fTendering%2fProcurementContractManagement%2fIndex&amp;prevCtxLbl=Contratos+</t>
  </si>
  <si>
    <t>CV 051 2020</t>
  </si>
  <si>
    <t>Adquirir la suscripción de certificados de firmas digitales centralizados y los servicios de firmado de documentos a través de web service y de Correo Electrónico Certificado - para la Agencia ITRC, conforme a las especificaciones técnicas.</t>
  </si>
  <si>
    <t>GESTIÓN DE SEGURIDAD ELECTRÓNICA S.A.</t>
  </si>
  <si>
    <t>info@gse.com</t>
  </si>
  <si>
    <t>Calle 73 # 7-31 piso 3 torre b Edificio El Camino-Bogotá</t>
  </si>
  <si>
    <t>Póliza No 41230 ANEXO 0  de Berkey seguros Colombia expedida el 02/12/2020, aprobada el 04/12/2020.</t>
  </si>
  <si>
    <t xml:space="preserve">A-02-01-01-006-002
A-02-02-02-008-003 </t>
  </si>
  <si>
    <t>PRODUCTOS DE LA PROPIEDAD INTELECTUAL
OTROS SERVICIOS PROFESIONALES, CIENTÍFICOS Y TÉCNICOS.</t>
  </si>
  <si>
    <t>https://community.secop.gov.co/Public/Tendering/ContractNoticePhases/View?PPI=CO1.PPI.11267116&amp;isFromPublicArea=True&amp;isModal=False</t>
  </si>
  <si>
    <t>https://www.secop.gov.co/CO1ContractsManagement/Tendering/ProcurementContractEdit/View?docUniqueIdentifier=CO1.PCCNTR.2030595&amp;prevCtxUrl=https%3a%2f%2fwww.secop.gov.co%3a443%2fCO1ContractsManagement%2fTendering%2fProcurementContractManagement%2fIndex&amp;prevCtxLbl=Contratos+</t>
  </si>
  <si>
    <t>CPS 052 2020</t>
  </si>
  <si>
    <t>Prestación de Servicios profesionales en capacitación para dar cumplimiento al PIC – 2020 en temas relacionados en procedimiento administrativo público de contratación Estatal.</t>
  </si>
  <si>
    <t>augusto0at@gmail.com</t>
  </si>
  <si>
    <t>CARRERA 15 55-12 APTO. 102 TEUSAQUILLO APARTAMENTO</t>
  </si>
  <si>
    <t>A-02-02-02-009-002</t>
  </si>
  <si>
    <t>https://community.secop.gov.co/Public/Tendering/ContractNoticePhases/View?PPI=CO1.PPI.11199318&amp;isFromPublicArea=True&amp;isModal=False</t>
  </si>
  <si>
    <t>https://www.secop.gov.co/CO1ContractsManagement/Tendering/ProcurementContractEdit/View?docUniqueIdentifier=CO1.PCCNTR.2033221&amp;prevCtxUrl=https%3a%2f%2fwww.secop.gov.co%3a443%2fCO1ContractsManagement%2fTendering%2fProcurementContractManagement%2fIndex&amp;prevCtxLbl=Contratos+</t>
  </si>
  <si>
    <t>CV 053 2020</t>
  </si>
  <si>
    <t>Adquirir software de servidor seguro (certificados SSL) para la Agencia ITRC conforme a las especificaciones técnicas definidas.</t>
  </si>
  <si>
    <t>SOCIEDAD CAMERAL DE CERTIFICACIÓN DIGITAL CERTICAMARA S.A.</t>
  </si>
  <si>
    <t>info@certicamara.com</t>
  </si>
  <si>
    <t>Carrera 7 # 26-20 Piso 31 Bogotá</t>
  </si>
  <si>
    <t>Póliza No 18-44-101072898 ANEXO 0  de Seguros del Estado expedida el 7/12/2020, aprobada el 7/12/2020.</t>
  </si>
  <si>
    <t>A-02-01-01-004-005</t>
  </si>
  <si>
    <t>MAQUINARIA DE OFICINA, CONTABILIDAD E INFORMÁTICA.</t>
  </si>
  <si>
    <t>https://community.secop.gov.co/Public/Tendering/ContractNoticePhases/View?PPI=CO1.PPI.11232300&amp;isFromPublicArea=True&amp;isModal=False</t>
  </si>
  <si>
    <t>https://www.secop.gov.co/CO1ContractsManagement/Tendering/ProcurementContractEdit/View?docUniqueIdentifier=CO1.PCCNTR.2033917&amp;prevCtxUrl=https%3a%2f%2fwww.secop.gov.co%3a443%2fCO1ContractsManagement%2fTendering%2fProcurementContractManagement%2fIndex&amp;prevCtxLbl=Contratos+</t>
  </si>
  <si>
    <t>CV 054 2020</t>
  </si>
  <si>
    <t>Adquisición de Licencias Forenses (FTK-ENCASE) conforme a las especificaciones técnicas definidas por la entidad.</t>
  </si>
  <si>
    <t>INTERNET SOLUTIONS S.A.S</t>
  </si>
  <si>
    <t>info@internet-solutions.com.co</t>
  </si>
  <si>
    <t>CL 20 82 52 OF 327 BRR HAYUELOS</t>
  </si>
  <si>
    <t>74 9 5 2 4 0</t>
  </si>
  <si>
    <t>Póliza No 14-44-101124038 ANEXO 0  de Seguros del Estado expedida el 2/12/2020, aprobada el 4/12/2020.</t>
  </si>
  <si>
    <t xml:space="preserve">A-02-01-01-006-002 </t>
  </si>
  <si>
    <t>PRODUCTOS DE LA PROPIEDAD INTELECTUAL</t>
  </si>
  <si>
    <t>https://community.secop.gov.co/Public/Tendering/ContractNoticePhases/View?PPI=CO1.PPI.11181092&amp;isFromPublicArea=True&amp;isModal=False</t>
  </si>
  <si>
    <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t>
  </si>
  <si>
    <t>CV 055 2020</t>
  </si>
  <si>
    <t>Adquisición de elementos de protección personal para Motociclistas destinados a los conductores de la Agencia del Inspector General de Tributos Rentas y Contribuciones Parafiscales ITRC, como parte del PESV de la Entidad.</t>
  </si>
  <si>
    <t>LABORUM FASHION LTD</t>
  </si>
  <si>
    <t xml:space="preserve"> laborum.fashion@gmail.com</t>
  </si>
  <si>
    <t>Cra 101 No. 151 – 33 In 6 oficina 602 Bogotá</t>
  </si>
  <si>
    <t>Póliza No 33-46- 101026773 ANEXO 0  de Seguros del Estado expedida el 7/12/2020, aprobada el 9/12/2020.</t>
  </si>
  <si>
    <t>A-02-02-01-002-008
A-02-02-01-003-006
A-02-02-01-003-008
A-02-02-01-004-006</t>
  </si>
  <si>
    <t>DOTACIÓN (PRENDAS DE VESTIR Y CALZADO)
PRODUCTOS DE CAUCHO Y PLÁSTICO
OTROS BIENES TRANSPORTABLES N.C.P.
MAQUINARIA Y APARATOS ELÉCTRICOS</t>
  </si>
  <si>
    <t>https://community.secop.gov.co/Public/Tendering/ContractNoticePhases/View?PPI=CO1.PPI.11289377&amp;isFromPublicArea=True&amp;isModal=False</t>
  </si>
  <si>
    <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t>
  </si>
  <si>
    <t>CPS 056 2020</t>
  </si>
  <si>
    <t>Servicios de Asistencia Calificada para Inteligencia de Negocios de la Bodega de Datos para atender los nuevos requerimientos de Usabilidad y Optimización de esta herramienta.</t>
  </si>
  <si>
    <t>WILVER ALEXANDER VEGA CEPEDA</t>
  </si>
  <si>
    <t>wvega@icfes.gov.co</t>
  </si>
  <si>
    <t>Calle 19#20-76 Apto 725 Paloquemao - Bogotá</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</si>
  <si>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</si>
  <si>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https://community.secop.gov.co/Public/Tendering/ContractNoticePhases/View?PPI=CO1.PPI.10956764&amp;isFromPublicArea=True&amp;isModal=False</t>
  </si>
  <si>
    <t>https://www.secop.gov.co/CO1ContractsManagement/Tendering/ProcurementContractEdit/View?docUniqueIdentifier=CO1.PCCNTR.2035391&amp;prevCtxUrl=https%3a%2f%2fwww.secop.gov.co%3a443%2fCO1ContractsManagement%2fTendering%2fProcurementContractManagement%2fIndex&amp;prevCtxLbl=Contratos+</t>
  </si>
  <si>
    <t>CV 057 2020</t>
  </si>
  <si>
    <t>Adquirir licencias de Antivirus para la solución de protección contra malware para la infraestructura tecnológica de la Agencia ITRC, conforme a las especificaciones técnicas</t>
  </si>
  <si>
    <t>GAMMA INGENIEROS S.A.S</t>
  </si>
  <si>
    <t>info@gammaingenieros.com</t>
  </si>
  <si>
    <t>Calle 166 No. 20-45 Bogotá</t>
  </si>
  <si>
    <t>Póliza No CCS-100003912 ANEXO 0  de Compañía Mundial de Seguros expedida el 04/12/2020, aprobada el 04/12/2020.</t>
  </si>
  <si>
    <t>https://community.secop.gov.co/Public/Tendering/ContractNoticePhases/View?PPI=CO1.PPI.11278875&amp;isFromPublicArea=True&amp;isModal=False</t>
  </si>
  <si>
    <t>https://www.secop.gov.co/CO1ContractsManagement/Tendering/ProcurementContractEdit/View?docUniqueIdentifier=CO1.PCCNTR.2047518&amp;prevCtxUrl=https%3a%2f%2fwww.secop.gov.co%3a443%2fCO1ContractsManagement%2fTendering%2fProcurementContractManagement%2fIndex&amp;prevCtxLbl=Contratos+</t>
  </si>
  <si>
    <t>CV-058 2020</t>
  </si>
  <si>
    <t>Adquisición de elementos de papelería, útiles de escritorio y oficina, requeridas para el buen desempeño de las diferentes dependencias de la Agencia del Inspector General de Tributos, Rentas y Contribuciones Parafiscales-ITRC.</t>
  </si>
  <si>
    <t>ANGELA JOHANNA RODRIGUEZ CASTRO</t>
  </si>
  <si>
    <t>distribucioneslauniversal@hotmail.com</t>
  </si>
  <si>
    <t>Cra 18 # 11 – 62 Interno 8 Local 105</t>
  </si>
  <si>
    <t>3125481402 fijo 3751440</t>
  </si>
  <si>
    <t>5 días hábiles</t>
  </si>
  <si>
    <t xml:space="preserve">A-02-02-01-003-006
A-02-02-01-003-008 
A-02-02-01-004-002 </t>
  </si>
  <si>
    <t>PRODUCTOS DE CAUCHO Y PLÁSTICO
OTROS BIENES TRANSPORTABLES N.C.P.
PRODUCTOS METÁLICOS ELABORADOS (EXCEPTO MAQUINARIA Y EQUIPO)</t>
  </si>
  <si>
    <t>ORDEN DE COMPRA No. 61953</t>
  </si>
  <si>
    <t xml:space="preserve">ACUERDO MARCO DE PRECIOS </t>
  </si>
  <si>
    <t>prestación de servicios para la recarga, revisión, reemplazo y mantenimiento de extintores existentes en las instalaciones de la Unidad Administrativa Especial Agencia del Inspector General de Tributos Rentas y Contribuciones Parafiscales –ITRC, de acuerdo a la normatividad vigente en materia de seguridad industrial.</t>
  </si>
  <si>
    <t>PRODUCTOS DE SEGURIDAD S.A.S- PRODESEG</t>
  </si>
  <si>
    <t xml:space="preserve">info@prodeseg.com.co </t>
  </si>
  <si>
    <t>AUT MEDELLIN KM 2.5 VIA PARCELAS KM 1.3 PARQUE INDUSTRIAL AEPI BO</t>
  </si>
  <si>
    <t xml:space="preserve"> (031) 746-4544</t>
  </si>
  <si>
    <t>A-02-02-02-008-007</t>
  </si>
  <si>
    <t>SERVICIOS DE MANTENIMIENTO, REPARACIÓN E INSTALACIÓN (EXCEPTO SERVICIOS DE CONSTRUCCIÓN)</t>
  </si>
  <si>
    <t>https://colombiacompra.coupahost.com/order_headers/63311</t>
  </si>
  <si>
    <t xml:space="preserve">https://colombiacompra.coupahost.com/order_headers/63311 </t>
  </si>
  <si>
    <t>Orden de compra No.63311</t>
  </si>
  <si>
    <t>Suministro de combustible para los vehículos de propiedad de la Agencia del Inspector General de Tributos Rentas y Contribuciones Parafiscales - ITRC.</t>
  </si>
  <si>
    <t>colombiacompraefic@terpel.com</t>
  </si>
  <si>
    <t>Calle 103 No.14A - 53 piso 6 Bogotá D.C.</t>
  </si>
  <si>
    <t>PRODUCTOS DE HORNOS DE COQUE; PRODUCTOS DE REFINACIÓN DE PETRÓLEO Y COMBUSTIBLE NUCLEAR</t>
  </si>
  <si>
    <t>https://colombiacompra.coupahost.com/order_headers/63324</t>
  </si>
  <si>
    <t>Orden de compra No.63324</t>
  </si>
  <si>
    <t>Prestación del Servicio Integral de Aseo y servicios de Cafetería incluyendo el suministro de insumos y equipo necesarios, para las dependencias de la Agencia del Inspector de Tributos Rentas y Contribuciones Parafiscales - ITRC.</t>
  </si>
  <si>
    <t>MUNDOLIMPIEZA LTDA</t>
  </si>
  <si>
    <t>licitaciones@mundolimpieza.co</t>
  </si>
  <si>
    <t>Cra 61 No.67B-27 Bogotá D.C.</t>
  </si>
  <si>
    <t>Póliza No. 64-44-101021132 Anexo 0 de Seguros del Estado expedida el 15/01/2021, aprobada el 15/01/2021</t>
  </si>
  <si>
    <t>A-02-02-01-002-003
A-02-02-01-003-005
A-02-02-02-007-003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</si>
  <si>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t>
  </si>
  <si>
    <t>https://community.secop.gov.co/Public/Tendering/ContractNoticePhases/View?PPI=CO1.PPI.11621582&amp;isFromPublicArea=True&amp;isModal=False</t>
  </si>
  <si>
    <t>https://www.secop.gov.co/CO1ContractsManagement/Tendering/ProcurementContractEdit/View?DocUniqueIdentifier=CO1.PCCNTR.2145910&amp;Messages=Contrato+cancelado%7cSuccess</t>
  </si>
  <si>
    <t>CPS 001 2021</t>
  </si>
  <si>
    <t>Prestar servicio de apoyo a la Agencia en la conducción y transporte de los funcionarios de la Unidad Administrativa Especial Agencia del Inspector General de Tributos, Rentas y Contribuciones Parafiscales ITRC, en los términos de oportunidad, seguridad, amabilidad y compromiso que requiera la Agencia</t>
  </si>
  <si>
    <t>jvelag1@hotmail.com</t>
  </si>
  <si>
    <t>calle 35 S # 51 F 49 Bogota D.C.</t>
  </si>
  <si>
    <t xml:space="preserve">https://community.secop.gov.co/Public/Tendering/ContractNoticePhases/View?PPI=CO1.PPI.11679851&amp;isFromPublicArea=True&amp;isModal=False
</t>
  </si>
  <si>
    <t>https://www.secop.gov.co/CO1ContractsManagement/Tendering/ProcurementContractEdit/View?docUniqueIdentifier=CO1.PCCNTR.2149224&amp;prevCtxUrl=https%3a%2f%2fwww.secop.gov.co%3a443%2fCO1ContractsManagement%2fTendering%2fProcurementContractManagement%2fIndex&amp;prevCtxLbl=Contratos+</t>
  </si>
  <si>
    <t>CPS 003 2021</t>
  </si>
  <si>
    <t>Prestación de servicios profesionales para el apoyo en la construcción y desarrollo de los instrumentos Archivísticos de la Agencia ITRC. En desarrollo del proyecto de Inversión Fortalecimiento de la Gestión Documental en la Agencia ITRC, vigencia 2021.</t>
  </si>
  <si>
    <t>CRA 18 # 1 F 21 funza INT 8 APTO 402</t>
  </si>
  <si>
    <t>Póliza No. 11-46-101017486 Anexo 0 de Seguros del Estado expedida el 20/01/2021, aprobada el 20/01/2021</t>
  </si>
  <si>
    <t>C-1399-1000-1-0-1399052-02</t>
  </si>
  <si>
    <t>ADQUISICIÓN DE BIENES Y SERVICIOS - SERVICIO DE GESTIÓN DOCUMENTAL - FORTALECIMIENTO DE LA GESTION DOCUMENTAL EN LA AGENCIA ITRC BOGOTA</t>
  </si>
  <si>
    <t>https://community.secop.gov.co/Public/Tendering/ContractNoticePhases/View?PPI=CO1.PPI.11680712&amp;isFromPublicArea=True&amp;isModal=False</t>
  </si>
  <si>
    <t>https://www.secop.gov.co/CO1ContractsManagement/Tendering/ProcurementContractEdit/View?docUniqueIdentifier=CO1.PCCNTR.2149520&amp;awardUniqueIdentifier=&amp;buyerDossierUniqueIdentifier=CO1.BDOS.1674168&amp;id=832475</t>
  </si>
  <si>
    <t>CPS 004 2021</t>
  </si>
  <si>
    <t>Prestación de servicios de apoyo administrativo para la revisión, organización y actualización de archivo de gestión de la Agencia ITRC.</t>
  </si>
  <si>
    <t>CR 107 B 71 A 37 Bogotá D.C.</t>
  </si>
  <si>
    <t>https://community.secop.gov.co/Public/Tendering/ContractNoticePhases/View?PPI=CO1.PPI.11701926&amp;isFromPublicArea=True&amp;isModal=False</t>
  </si>
  <si>
    <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t>
  </si>
  <si>
    <t>CPS 005 2021</t>
  </si>
  <si>
    <t>Prestar servicios profesionales para desarrollar las actividades relacionadas con la ejecución y la mejora continua del Sistema de Seguridad y Salud en el Trabajo de la Unidad Administrativa Especial Agencia del Inspector General de Tributos, Rentas y Contribuciones Parafiscales-ITRC.</t>
  </si>
  <si>
    <t>mauronaranjo19@gmail.com</t>
  </si>
  <si>
    <t>carrera 81h # 75sur 85 torre 6 apartamento 104 Bosa Villa Javier Bogotá D.C.</t>
  </si>
  <si>
    <t>Póliza No. 11-46-101017562 Anexo 0 de Seguros del Estado expedida el 21/01/2021, aprobada el 21/01/2021</t>
  </si>
  <si>
    <t>https://community.secop.gov.co/Public/Tendering/ContractNoticePhases/View?PPI=CO1.PPI.11710134&amp;isFromPublicArea=True&amp;isModal=False</t>
  </si>
  <si>
    <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t>
  </si>
  <si>
    <t>CPS 006 2021</t>
  </si>
  <si>
    <t>Prestación de servicios profesionales como abogado para la sustanciación de todos los documentos y actuaciones que se requieran para adelantar la segunda instancia de los procesos disciplinarios cuya competencia corresponde al Director de la Unidad Administrativa Especial Agencia del Inspector General de Tributos, Rentas y Contribuciones Parafiscales -ITRC.</t>
  </si>
  <si>
    <t>carrera 55 no. 149 - 20 apto 204 - 2 colina campestre - Bogotá D.C.</t>
  </si>
  <si>
    <t>Póliza No. 11-46-101017600  Anexo 0 de Seguros del Estado expedida el 21/01/2021, aprobada el 21/01/2021</t>
  </si>
  <si>
    <t>https://community.secop.gov.co/Public/Tendering/ContractNoticePhases/View?PPI=CO1.PPI.11717105&amp;isFromPublicArea=True&amp;isModal=False</t>
  </si>
  <si>
    <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t>
  </si>
  <si>
    <t>CPS 007 2021</t>
  </si>
  <si>
    <t>Prestación de servicios profesionales como abogada en la Dirección General para realizar actividades que contribuyan al cumplimiento de las labores del despacho</t>
  </si>
  <si>
    <t>Carrera 72 Bis No. 24D-50 Torre 1 Apto 503 Modelia Bogotá</t>
  </si>
  <si>
    <t>Póliza No. 11-46-101017677  Anexo 0 de Seguros del Estado expedida el 22/01/2021, aprobada el 22/01/2021</t>
  </si>
  <si>
    <t>https://community.secop.gov.co/Public/Tendering/ContractNoticePhases/View?PPI=CO1.PPI.11718009&amp;isFromPublicArea=True&amp;isModal=False</t>
  </si>
  <si>
    <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t>
  </si>
  <si>
    <t>CPS 008 2021</t>
  </si>
  <si>
    <t>Prestar los Servicios Profesionales a la Unidad Administrativa Especial Agencia del Inspector General de Tributos, Rentas y Contribuciones Parafiscales-ITRC, en la redefinición del direccionamiento y planeación estratégica de la entidad, en articulación con el Modelo Integrado de Planeación y Gestión – MIPG</t>
  </si>
  <si>
    <t>Cra. 9a #113-87 203 Santa Barbara - Bogotá D.C.</t>
  </si>
  <si>
    <t>Póliza No. 2862039-2  Anexo 0 de Suramericana expedida el 22/01/2021, aprobada el 22/01/2021</t>
  </si>
  <si>
    <t>o A-02-02-02-008-003</t>
  </si>
  <si>
    <t>OTROS SERVICIOS PROFESIONALES, CIENTÍFICOS Y TÉCNICOS.</t>
  </si>
  <si>
    <t>https://community.secop.gov.co/Public/Tendering/ContractNoticePhases/View?PPI=CO1.PPI.11727434&amp;isFromPublicArea=True&amp;isModal=False</t>
  </si>
  <si>
    <t>https://www.secop.gov.co/CO1ContractsManagement/Tendering/ProcurementContractEdit/View?docUniqueIdentifier=CO1.PCCNTR.2167962&amp;prevCtxUrl=https%3a%2f%2fwww.secop.gov.co%3a443%2fCO1ContractsManagement%2fTendering%2fProcurementContractManagement%2fIndex&amp;prevCtxLbl=Contratos+</t>
  </si>
  <si>
    <t>CPS 009 2021</t>
  </si>
  <si>
    <t>Calle 64 # 23-121 Torres de los Rosales torre B Apartamento 401 - Ibagué</t>
  </si>
  <si>
    <t>Póliza No. 11-44-101162285 Anexo 1 de Seguros del estado expedida el 25/01/2021, aprobada el 26/01/2021</t>
  </si>
  <si>
    <t>https://community.secop.gov.co/Public/Tendering/ContractNoticePhases/View?PPI=CO1.PPI.11727488&amp;isFromPublicArea=True&amp;isModal=False</t>
  </si>
  <si>
    <t>https://www.secop.gov.co/CO1ContractsManagement/Tendering/ProcurementContractEdit/View?docUniqueIdentifier=CO1.PCCNTR.2167872&amp;prevCtxUrl=https%3a%2f%2fwww.secop.gov.co%3a443%2fCO1ContractsManagement%2fTendering%2fProcurementContractManagement%2fIndex&amp;prevCtxLbl=Contratos+</t>
  </si>
  <si>
    <t>CO1.PCCNTR.2167962</t>
  </si>
  <si>
    <t>Carrera 11 B # 20-25 casa nuevo Balmoral - Fusagasugá</t>
  </si>
  <si>
    <t>Póliza No. 11-44-101162296   Anexo 0 de Seguros del estado expedida el 25/01/2021, aprobada el 25/01/2021</t>
  </si>
  <si>
    <t>https://community.secop.gov.co/Public/Tendering/ContractNoticePhases/View?PPI=CO1.PPI.11674869&amp;isFromPublicArea=True&amp;isModal=False</t>
  </si>
  <si>
    <t>https://www.secop.gov.co/CO1ContractsManagement/Tendering/ProcurementContractEdit/View?docUniqueIdentifier=CO1.PCCNTR.2168345&amp;prevCtxUrl=https%3a%2f%2fwww.secop.gov.co%3a443%2fCO1ContractsManagement%2fTendering%2fProcurementContractManagement%2fIndex&amp;prevCtxLbl=Contratos+</t>
  </si>
  <si>
    <t>CPS 010 DE 2021</t>
  </si>
  <si>
    <t>CARLOS ARTURO MARTINEZ BOLAÑOS</t>
  </si>
  <si>
    <t>karlamabo@hotmail.com</t>
  </si>
  <si>
    <t>URB. PORTAL DEL VIRREY MZ 1 LT 1 CASA DANIEL LEMAITRE Cartagena - Bolivar</t>
  </si>
  <si>
    <t>https://community.secop.gov.co/Public/Tendering/ContractNoticePhases/View?PPI=CO1.PPI.11772037&amp;isFromPublicArea=True&amp;isModal=False</t>
  </si>
  <si>
    <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t>
  </si>
  <si>
    <t>CPS 11 DE 2021</t>
  </si>
  <si>
    <t>Prestar los servicios profesionales para la realización de contenidos periodísticos, informativos y noticiosos, y acompañar el desarrollo e implementación de las acciones, actividades y estrategias establecidas en Comunicaciones, para el fortalecimiento de las comunicaciones internas y externas de la entidad y el posicionamiento institucional.</t>
  </si>
  <si>
    <t>HARMON WILLTON NEWBALL ARCHBOLD</t>
  </si>
  <si>
    <t>newballharmon@gmail.com</t>
  </si>
  <si>
    <t>Tv 4 # 51 A  - 43 201 Chapinero Bogotá D.C.</t>
  </si>
  <si>
    <t>https://community.secop.gov.co/Public/Tendering/ContractNoticePhases/View?PPI=CO1.PPI.11791172&amp;isFromPublicArea=True&amp;isModal=Fals</t>
  </si>
  <si>
    <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t>
  </si>
  <si>
    <t>CPS 012 2021</t>
  </si>
  <si>
    <t>Prestación de servicios de apoyo administrativo para la revisión, organización y actualización de archivo de gestión de la Agencia ITRC- TH.</t>
  </si>
  <si>
    <t>DIANA MARCELA CORREAL VELASQUEZ</t>
  </si>
  <si>
    <r>
      <t>dimarce3010@hotmail.com</t>
    </r>
    <r>
      <rPr>
        <sz val="12"/>
        <color rgb="FF000000"/>
        <rFont val="Arial"/>
        <family val="2"/>
        <charset val="1"/>
      </rPr>
      <t xml:space="preserve">   </t>
    </r>
  </si>
  <si>
    <t xml:space="preserve">Carrera 80 D 10 a -69                                                   </t>
  </si>
  <si>
    <t>https://community.secop.gov.co/Public/Tendering/ContractNoticePhases/View?PPI=CO1.PPI.11809986&amp;isFromPublicArea=True&amp;isModal=False</t>
  </si>
  <si>
    <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t>
  </si>
  <si>
    <t>CPS 013 2021</t>
  </si>
  <si>
    <t>Póliza No. 11-44-101162690   Anexo 0 de Seguros del estado expedida el 01/02/2021, aprobada el 01/02/2021</t>
  </si>
  <si>
    <t>SERVICIOS JURÍDICOS Y CONTABLES.</t>
  </si>
  <si>
    <t>https://community.secop.gov.co/Public/Tendering/ContractNoticePhases/View?PPI=CO1.PPI.11828517&amp;isFromPublicArea=True&amp;isModal=False</t>
  </si>
  <si>
    <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t>
  </si>
  <si>
    <t>CPS 015 2021</t>
  </si>
  <si>
    <t>yuliethbautistaola@gmail.com</t>
  </si>
  <si>
    <t>Calle 28 sur # 14 d -13 Soacha Cundinamarca</t>
  </si>
  <si>
    <t>https://community.secop.gov.co/Public/Tendering/ContractNoticePhases/View?PPI=CO1.PPI.11827639&amp;isFromPublicArea=True&amp;isModal=False</t>
  </si>
  <si>
    <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t>
  </si>
  <si>
    <t>CPS 014 2021</t>
  </si>
  <si>
    <t>Prestación de servicios profesionales en la Subdirección de Investigaciones Disciplinarias, para realizar las actividades que se requieran relacionadas con sustanciación de Actos Administrativos, contestación de derechos de petición y Gestión Documental de la Secretaría Técnica, acorde con las especificaciones establecidas por el Archivo General de la Nación y demás Normas sobre la materia.</t>
  </si>
  <si>
    <t>geraldynemc@gmail.com</t>
  </si>
  <si>
    <t>Calle 128 # 53 21 Bogotá</t>
  </si>
  <si>
    <t xml:space="preserve">Póliza No. 11-46-101018278   Anexo 0 de Seguros del estado expedida el 01/02/2021, aprobada el 01/02/2021 </t>
  </si>
  <si>
    <t>https://community.secop.gov.co/Public/Tendering/ContractNoticePhases/View?PPI=CO1.PPI.11828596&amp;isFromPublicArea=True&amp;isModal=False</t>
  </si>
  <si>
    <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t>
  </si>
  <si>
    <t>CPS 016 2021</t>
  </si>
  <si>
    <t>maryluz_betancourt@hotmail.com</t>
  </si>
  <si>
    <t>Calle 44 G No. 72-15</t>
  </si>
  <si>
    <t>Orden de compra No.64124</t>
  </si>
  <si>
    <t>Suministro de tiquetes aéreos de rutas nacionales e internacionales y servicios para los funcionarios y contratistas de la entidad que requieran desplazarse a otras ciudades en el cumplimiento de sus funciones y/o actividades asignadas.</t>
  </si>
  <si>
    <t>SUBATOURS S.A.</t>
  </si>
  <si>
    <t>colombiacompra@subatours.com.co</t>
  </si>
  <si>
    <t>Carrera 92 # 147B-68 Piso 2 Bogota, Cundinamarca</t>
  </si>
  <si>
    <t xml:space="preserve"> 680-3999</t>
  </si>
  <si>
    <t xml:space="preserve">Póliza No. 15-44-1012854   Anexo 0 de Seguros del estado expedida el 15/02/2021, aprobada el 17/02/2021 </t>
  </si>
  <si>
    <t>SERVICIOS DE TRANSPORTE DE PASAJEROS</t>
  </si>
  <si>
    <t>https://community.secop.gov.co/Public/Tendering/ContractNoticePhases/View?PPI=CO1.PPI.12024869&amp;isFromPublicArea=True&amp;isModal=False</t>
  </si>
  <si>
    <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t>
  </si>
  <si>
    <t>CPS 017 2021</t>
  </si>
  <si>
    <t>Prestación de servicios para realizar el acompañamiento profesional en los procesos de selección contractual a cargo de la Oficina de Tecnologías de la Información – OATI de la Agencia ITRC.</t>
  </si>
  <si>
    <t>Calle 137 A #73-71 casa 42</t>
  </si>
  <si>
    <t xml:space="preserve">Póliza No. 21-46-10102315   Anexo 0 de Seguros del estado expedida el 17/02/2021, aprobada el 17/02/2021 </t>
  </si>
  <si>
    <t>https://community.secop.gov.co/Public/Tendering/ContractNoticePhases/View?PPI=CO1.PPI.11911296&amp;isFromPublicArea=True&amp;isModal=False</t>
  </si>
  <si>
    <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t>
  </si>
  <si>
    <t>CPS 021 2021</t>
  </si>
  <si>
    <t xml:space="preserve">CONTRATACIÓN DE MÍNIMA CUANTÍA </t>
  </si>
  <si>
    <t>INTERCONTINENTAL DE SEGURIDAD LIMITADA</t>
  </si>
  <si>
    <t xml:space="preserve">intersegu@yahoo.com </t>
  </si>
  <si>
    <t>Cl 135 No. 52A-45</t>
  </si>
  <si>
    <t xml:space="preserve">Póliza No. 376-47-994000014492   Anexo 0 de Asegurado solicdaria de Colombia  expedida el 17/02/2021, aprobada el 18/02/2021 </t>
  </si>
  <si>
    <t>A-02-02-02-008-005-02</t>
  </si>
  <si>
    <t>SERVICIOS DE INVESTIGACIÓN DE SEGURIDAD</t>
  </si>
  <si>
    <t>https://community.secop.gov.co/Public/Tendering/ContractNoticePhases/View?PPI=CO1.PPI.12056818&amp;isFromPublicArea=True&amp;isModal=False</t>
  </si>
  <si>
    <t>https://www.secop.gov.co/CO1ContractsManagement/Tendering/ProcurementContractEdit/View?docUniqueIdentifier=CO1.PCCNTR.2268613&amp;awardUniqueIdentifier=&amp;buyerDossierUniqueIdentifier=CO1.BDOS.1772466&amp;id=926111</t>
  </si>
  <si>
    <t>CPS 018 2021</t>
  </si>
  <si>
    <t>Prestar servicios profesionales para la gestión administrativa de la contratación que realiza la OATI, así como el análisis de registros documentales y digitales de los proyectos de automatización, coordinados por la Oficina de Tecnologías de la Información de la Agencia ITRC.</t>
  </si>
  <si>
    <t>CRA 51 N 64A -81 CASA UNIDOS Bogotá</t>
  </si>
  <si>
    <t>Poliza No. 11-46-101019043 Anexo 0 de Seguros del estado expedida el 17/02/2021 Aprobada el 18/02/2021</t>
  </si>
  <si>
    <t>https://community.secop.gov.co/Public/Tendering/ContractNoticePhases/View?PPI=CO1.PPI.11951191&amp;isFromPublicArea=True&amp;isModal=False</t>
  </si>
  <si>
    <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t>
  </si>
  <si>
    <t>CPS 023 2021</t>
  </si>
  <si>
    <t>Prestaciòn del servicio de mantenimiento preventivo y correctivo incluyendo el suministro de respuestos para todos los vehìculos que conforman el parque auto motor de la Agencia del Inspector General de Tributos, Rentas y Contribuciones Parafiscales - ITRC</t>
  </si>
  <si>
    <t>AYM COMPAÑY S.A.S</t>
  </si>
  <si>
    <t>coordinacionlicitacioneseym@gmail.com</t>
  </si>
  <si>
    <t>Calle 15 No 33 - 23 Bogotà D.c.</t>
  </si>
  <si>
    <t>Poliza No. CBO-100007856 Anexo 0 de Compañia Mundial de Seguros  expedidad el 17/02/2021 aprobada el 19/02/2021</t>
  </si>
  <si>
    <t>A-02-02-01-004-003-09
A-02-02-02-008-007-01-4</t>
  </si>
  <si>
    <t>OTRAS MÀQUINAS PARA USO GENERALES Y SUS PARTES Y PIEZAS
SERVICIOS DE MANTENIMIENTO Y REPARACIÓN DE MAQUINARIA Y EQUIPO DE TRANSPORTE</t>
  </si>
  <si>
    <t>https://community.secop.gov.co/Public/Tendering/ContractNoticePhases/View?PPI=CO1.PPI.12086405&amp;isFromPublicArea=True&amp;isModal=False</t>
  </si>
  <si>
    <t>https://www.secop.gov.co/CO1ContractsManagement/Tendering/ProcurementContractEdit/View?docUniqueIdentifier=CO1.PCCNTR.2276173&amp;awardUniqueIdentifier=&amp;buyerDossierUniqueIdentifier=CO1.BDOS.1778425&amp;id=931993</t>
  </si>
  <si>
    <t>CPS 019 2021</t>
  </si>
  <si>
    <t>Prestación de servicios profesionales para coordinar,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</si>
  <si>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LIANNA KATHERIN RENDÒN HERNANDEZ</t>
  </si>
  <si>
    <t>liannarendonh@gmail.com</t>
  </si>
  <si>
    <t>Carrera 53 c No. 5 -30 piso 2 casa San Rafael Puente Aranda</t>
  </si>
  <si>
    <t xml:space="preserve">Póliza No. 11-46-101019063  Anexo 0 de Seguros del estado expedida el 18/02/2021, aprobada el 18/02/2021 </t>
  </si>
  <si>
    <t>C-1304-1000-3-0-1304027-02</t>
  </si>
  <si>
    <t>ADQUISICIÓN DE BIENES VALOR BLOQUEADO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</si>
  <si>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https://community.secop.gov.co/Public/Tendering/ContractNoticePhases/View?PPI=CO1.PPI.12093580&amp;isFromPublicArea=True&amp;isModal=False</t>
  </si>
  <si>
    <t>https://www.secop.gov.co/CO1ContractsManagement/Tendering/ProcurementContractEdit/View?docUniqueIdentifier=CO1.PCCNTR.2276374&amp;awardUniqueIdentifier=&amp;buyerDossierUniqueIdentifier=CO1.BDOS.1780159&amp;id=932103</t>
  </si>
  <si>
    <t>CPS 020 2021</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</si>
  <si>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</si>
  <si>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MARÍA ESPERANZA VEGA GOYENECHE</t>
  </si>
  <si>
    <t>Carrera 21 #137-04 Apartamento 401 Nueva Autopista</t>
  </si>
  <si>
    <t xml:space="preserve">Póliza No. 11-46-101019075 Anexo 0 de Seguros del estado expedida el 18/02/2021, aprobada el 18/02/2021 </t>
  </si>
  <si>
    <t>https://community.secop.gov.co/Public/Tendering/ContractNoticePhases/View?PPI=CO1.PPI.12024131&amp;isFromPublicArea=True&amp;isModal=False</t>
  </si>
  <si>
    <t>https://www.secop.gov.co/CO1ContractsManagement/Tendering/ProcurementContractEdit/View?docUniqueIdentifier=CO1.PCCNTR.2287932&amp;prevCtxUrl=https%3a%2f%2fwww.secop.gov.co%3a443%2fCO1ContractsManagement%2fTendering%2fProcurementContractManagement%2fIndex&amp;prevCtxLbl=Contratos+</t>
  </si>
  <si>
    <t>CPS 026 2021</t>
  </si>
  <si>
    <t>Prestación de servicios integrales en Salud para la realización de las evaluaciones médicas ocupacionales, la revisión y actualización del profesiograma de los servidores de la Unidad Administrativa Especial Agencia del Inspector General de Tributos, Rentas y Contribuciones Parafiscales-ITRC, así como a los contratistas en los casos que aplique</t>
  </si>
  <si>
    <t>SERVICIOS DE SALUD OCUPACIONAL UNIMSALUD S.A.S.</t>
  </si>
  <si>
    <t>coordcontable@unimsalud.com.co  mrodriguez@unimsalud.com.co</t>
  </si>
  <si>
    <t>CRA 22 No. 72 -29 35</t>
  </si>
  <si>
    <t>fijo 2554049 - 5491138</t>
  </si>
  <si>
    <t xml:space="preserve">Póliza No. 37-46-101002567 Anexo 0 de Seguros del estado expedida el 24/02/2021, aprobada el 26/02/2021 </t>
  </si>
  <si>
    <t xml:space="preserve">A-02-02-02-009-003-01
A-02-02-02-008-003-04-4 </t>
  </si>
  <si>
    <t>SERVICIOS DE SALUD HUMANA - Exámenes médicos para los funcionarios de la Agencia
SERVICIOS DE ENSAYO Y ANÁLISIS TÉCNICOS) (Elaboración o Actualización de Profesiograma)</t>
  </si>
  <si>
    <t>Orden de compra No.64820</t>
  </si>
  <si>
    <t>suministro y distribución de productos derivados del Papel, requeridas para el buen desempeño de las diferentes dependencias de la Agencia del Inspector General de Tributos, Rentas y Contribuciones Parafiscales-ITRC.</t>
  </si>
  <si>
    <t xml:space="preserve">nelson.calderon@dispapeles.com </t>
  </si>
  <si>
    <t>cL 103 69 53</t>
  </si>
  <si>
    <t>643-9000</t>
  </si>
  <si>
    <t xml:space="preserve">Póliza No. 2910395-6 Anexo 0 de Suramericana expedida el 01/03/2021, aprobada el 01/03/2021 </t>
  </si>
  <si>
    <t>PASTA O PULPA, PAPEL Y PRODUCTOS DE PAPEL; IMPRESOS Y ARTÍCULOS RELACIONADOS</t>
  </si>
  <si>
    <t>https://colombiacompra.coupahost.com/order_headers/64820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</si>
</sst>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 &quot;€&quot;_-;\-* #,##0.00\ &quot;€&quot;_-;_-* &quot;-&quot;??\ &quot;€&quot;_-;_-@_-"/>
    <numFmt numFmtId="165" formatCode="_(&quot;$&quot;\ * #,##0.00_);_(&quot;$&quot;\ * \(#,##0.00\);_(&quot;$&quot;\ * &quot;-&quot;??_);_(@_)"/>
    <numFmt numFmtId="166" formatCode="_(* #,##0.00_);_(* \(#,##0.00\);_(* &quot;-&quot;??_);_(@_)"/>
    <numFmt numFmtId="167" formatCode="[$$-240A]\ #,##0"/>
    <numFmt numFmtId="168" formatCode="dd/mm/yyyy;@"/>
    <numFmt numFmtId="169" formatCode="d/mm/yyyy;@"/>
    <numFmt numFmtId="170" formatCode="_-[$$-240A]\ * #,##0.00_-;\-[$$-240A]\ * #,##0.00_-;_-[$$-240A]\ * &quot;-&quot;??_-;_-@_-"/>
    <numFmt numFmtId="171" formatCode="#,##0.00\ &quot;€&quot;"/>
  </numFmts>
  <fonts count="75" x14ac:knownFonts="1">
    <font>
      <sz val="11"/>
      <color theme="1"/>
      <name val="Calibri"/>
      <family val="2"/>
      <scheme val="minor"/>
    </font>
    <font>
      <sz val="12"/>
      <color theme="1"/>
      <name val="Arial Narrow"/>
      <family val="2"/>
    </font>
    <font>
      <b/>
      <sz val="11"/>
      <color theme="1"/>
      <name val="Arial Narrow"/>
      <family val="2"/>
    </font>
    <font>
      <sz val="11"/>
      <color theme="1"/>
      <name val="Arial Narrow"/>
      <family val="2"/>
    </font>
    <font>
      <sz val="12"/>
      <color theme="1"/>
      <name val="Calibri"/>
      <family val="2"/>
      <scheme val="minor"/>
    </font>
    <font>
      <sz val="11"/>
      <color rgb="FF000000"/>
      <name val="Arial Narrow"/>
      <family val="2"/>
    </font>
    <font>
      <sz val="10"/>
      <color theme="1"/>
      <name val="Arial Narrow"/>
      <family val="2"/>
    </font>
    <font>
      <u/>
      <sz val="11"/>
      <color theme="1"/>
      <name val="Calibri"/>
      <family val="2"/>
      <scheme val="minor"/>
    </font>
    <font>
      <sz val="12"/>
      <color rgb="FF000000"/>
      <name val="Arial Narrow"/>
      <family val="2"/>
    </font>
    <font>
      <b/>
      <sz val="13"/>
      <color theme="1"/>
      <name val="Arial Narrow"/>
      <family val="2"/>
    </font>
    <font>
      <b/>
      <sz val="11"/>
      <color theme="1"/>
      <name val="Calibri"/>
      <family val="2"/>
      <scheme val="minor"/>
    </font>
    <font>
      <b/>
      <sz val="12"/>
      <color theme="1"/>
      <name val="Arial Narrow"/>
      <family val="2"/>
    </font>
    <font>
      <b/>
      <sz val="12"/>
      <color theme="1"/>
      <name val="Calibri"/>
      <family val="2"/>
      <scheme val="minor"/>
    </font>
    <font>
      <b/>
      <sz val="10"/>
      <color theme="1"/>
      <name val="Arial Narrow"/>
      <family val="2"/>
    </font>
    <font>
      <sz val="11"/>
      <color theme="1"/>
      <name val="Calibri"/>
      <family val="2"/>
      <scheme val="minor"/>
    </font>
    <font>
      <sz val="11"/>
      <name val="Arial Narrow"/>
      <family val="2"/>
    </font>
    <font>
      <sz val="11.5"/>
      <color theme="1"/>
      <name val="Arial Narrow"/>
      <family val="2"/>
    </font>
    <font>
      <i/>
      <sz val="11.5"/>
      <color theme="1"/>
      <name val="Arial Narrow"/>
      <family val="2"/>
    </font>
    <font>
      <b/>
      <sz val="9"/>
      <color theme="1"/>
      <name val="Arial Narrow"/>
      <family val="2"/>
    </font>
    <font>
      <sz val="9"/>
      <color theme="1"/>
      <name val="Arial Narrow"/>
      <family val="2"/>
    </font>
    <font>
      <sz val="9"/>
      <name val="Arial Narrow"/>
      <family val="2"/>
    </font>
    <font>
      <b/>
      <sz val="9"/>
      <name val="Arial Narrow"/>
      <family val="2"/>
    </font>
    <font>
      <sz val="9"/>
      <name val="Calibri"/>
      <family val="2"/>
      <scheme val="minor"/>
    </font>
    <font>
      <sz val="11"/>
      <color rgb="FF000000"/>
      <name val="Myriad Pro"/>
      <family val="2"/>
    </font>
    <font>
      <sz val="11"/>
      <color theme="1"/>
      <name val="Myriad Pro"/>
      <family val="2"/>
    </font>
    <font>
      <sz val="9"/>
      <color rgb="FF000000"/>
      <name val="Myriad Pro"/>
      <family val="2"/>
    </font>
    <font>
      <sz val="9"/>
      <color theme="1"/>
      <name val="Myriad Pro"/>
      <family val="2"/>
    </font>
    <font>
      <sz val="9"/>
      <color rgb="FF000000"/>
      <name val="Arial Narrow"/>
      <family val="2"/>
    </font>
    <font>
      <i/>
      <sz val="9"/>
      <color theme="1"/>
      <name val="Myriad Pro"/>
      <family val="2"/>
    </font>
    <font>
      <sz val="12"/>
      <color theme="1"/>
      <name val="Myriad Pro"/>
      <family val="2"/>
    </font>
    <font>
      <b/>
      <sz val="10"/>
      <color theme="1"/>
      <name val="Myriad Pro"/>
      <family val="2"/>
    </font>
    <font>
      <sz val="10"/>
      <color theme="1"/>
      <name val="Myriad Pro"/>
      <family val="2"/>
    </font>
    <font>
      <sz val="10"/>
      <name val="Myriad Pro"/>
      <family val="2"/>
    </font>
    <font>
      <sz val="10"/>
      <color rgb="FF000000"/>
      <name val="Myriad Pro"/>
      <family val="2"/>
    </font>
    <font>
      <sz val="12"/>
      <color rgb="FF000000"/>
      <name val="Myriad Pro"/>
      <family val="2"/>
    </font>
    <font>
      <sz val="11.5"/>
      <color theme="1"/>
      <name val="Myriad Pro"/>
      <family val="2"/>
    </font>
    <font>
      <sz val="11.5"/>
      <color rgb="FF000000"/>
      <name val="Myriad Pro"/>
      <family val="2"/>
    </font>
    <font>
      <sz val="9"/>
      <color indexed="81"/>
      <name val="Tahoma"/>
      <family val="2"/>
    </font>
    <font>
      <b/>
      <sz val="9"/>
      <color indexed="81"/>
      <name val="Tahoma"/>
      <family val="2"/>
    </font>
    <font>
      <sz val="11"/>
      <color rgb="FF000000"/>
      <name val="Arial"/>
      <family val="2"/>
    </font>
    <font>
      <sz val="11"/>
      <color theme="1"/>
      <name val="Arial"/>
      <family val="2"/>
    </font>
    <font>
      <sz val="11.5"/>
      <color theme="1"/>
      <name val="Arial"/>
      <family val="2"/>
    </font>
    <font>
      <u/>
      <sz val="11"/>
      <color theme="10"/>
      <name val="Calibri"/>
      <family val="2"/>
      <scheme val="minor"/>
    </font>
    <font>
      <sz val="9"/>
      <color theme="1"/>
      <name val="Calibri"/>
      <family val="2"/>
      <scheme val="minor"/>
    </font>
    <font>
      <b/>
      <sz val="11"/>
      <color rgb="FF000000"/>
      <name val="Arial"/>
      <family val="2"/>
    </font>
    <font>
      <sz val="11"/>
      <color theme="1"/>
      <name val="Calibri"/>
      <family val="2"/>
      <scheme val="minor"/>
    </font>
    <font>
      <sz val="12"/>
      <color theme="1"/>
      <name val="Arial"/>
      <family val="2"/>
    </font>
    <font>
      <sz val="12"/>
      <color rgb="FF000000"/>
      <name val="Arial"/>
      <family val="2"/>
    </font>
    <font>
      <b/>
      <sz val="11"/>
      <color theme="1"/>
      <name val="Arial"/>
      <family val="2"/>
    </font>
    <font>
      <b/>
      <sz val="11"/>
      <color rgb="FF000000"/>
      <name val="Myriad Pro"/>
      <family val="2"/>
    </font>
    <font>
      <b/>
      <sz val="11"/>
      <color theme="1"/>
      <name val="Myriad Pro"/>
      <family val="2"/>
    </font>
    <font>
      <i/>
      <sz val="12"/>
      <color theme="1"/>
      <name val="Myriad Pro"/>
      <family val="2"/>
    </font>
    <font>
      <b/>
      <sz val="12"/>
      <color theme="1"/>
      <name val="Myriad Pro"/>
      <family val="2"/>
    </font>
    <font>
      <i/>
      <sz val="11"/>
      <color theme="1"/>
      <name val="Myriad Pro"/>
      <family val="2"/>
    </font>
    <font>
      <i/>
      <sz val="11"/>
      <color rgb="FF000000"/>
      <name val="Myriad Pro"/>
      <family val="2"/>
    </font>
    <font>
      <sz val="10"/>
      <color theme="1"/>
      <name val="Myriad Pro"/>
      <family val="1"/>
    </font>
    <font>
      <sz val="10"/>
      <color theme="1"/>
      <name val="Times New Roman"/>
      <family val="1"/>
    </font>
    <font>
      <b/>
      <sz val="9"/>
      <color rgb="FF000000"/>
      <name val="Times New Roman"/>
      <family val="1"/>
    </font>
    <font>
      <sz val="9"/>
      <color theme="1"/>
      <name val="Myriad Pro"/>
      <family val="1"/>
    </font>
    <font>
      <sz val="8"/>
      <name val="Calibri"/>
      <family val="2"/>
      <scheme val="minor"/>
    </font>
    <font>
      <b/>
      <sz val="9"/>
      <color theme="1"/>
      <name val="Arial"/>
      <family val="2"/>
    </font>
    <font>
      <sz val="9"/>
      <color theme="1"/>
      <name val="Arial"/>
      <family val="2"/>
    </font>
    <font>
      <sz val="8"/>
      <color theme="1"/>
      <name val="Calibri"/>
      <family val="2"/>
      <scheme val="minor"/>
    </font>
    <font>
      <sz val="10"/>
      <color theme="1"/>
      <name val="Calibri"/>
      <family val="2"/>
      <scheme val="minor"/>
    </font>
    <font>
      <sz val="12"/>
      <color rgb="FF000000"/>
      <name val="Calibri"/>
      <charset val="1"/>
    </font>
    <font>
      <sz val="9"/>
      <color rgb="FF000000"/>
      <name val="Arial"/>
      <family val="2"/>
      <charset val="1"/>
    </font>
    <font>
      <b/>
      <sz val="9"/>
      <color rgb="FF333333"/>
      <name val="Arial"/>
      <family val="2"/>
      <charset val="1"/>
    </font>
    <font>
      <sz val="12"/>
      <color theme="1"/>
      <name val="Myriad Pro"/>
      <family val="2"/>
      <charset val="1"/>
    </font>
    <font>
      <sz val="11"/>
      <color rgb="FF000000"/>
      <name val="Calibri"/>
      <charset val="1"/>
    </font>
    <font>
      <sz val="12"/>
      <color theme="1"/>
      <name val="Calibri"/>
      <family val="2"/>
      <charset val="1"/>
    </font>
    <font>
      <sz val="8"/>
      <color theme="1"/>
      <name val="Arial"/>
      <family val="2"/>
    </font>
    <font>
      <sz val="12"/>
      <color rgb="FF000000"/>
      <name val="Arial"/>
      <family val="2"/>
      <charset val="1"/>
    </font>
    <font>
      <sz val="11"/>
      <color theme="1"/>
      <name val="Myriad Pro"/>
      <family val="2"/>
      <charset val="1"/>
    </font>
    <font>
      <sz val="9"/>
      <color theme="1"/>
      <name val="Myriad Pro"/>
      <family val="2"/>
      <charset val="1"/>
    </font>
    <font>
      <sz val="11"/>
      <color rgb="FF000000"/>
      <name val="Calibri"/>
      <family val="2"/>
    </font>
  </fonts>
  <fills count="4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bgColor indexed="64"/>
      </patternFill>
    </fill>
    <fill>
      <patternFill patternType="solid">
        <fgColor rgb="FF92D050"/>
        <bgColor indexed="64"/>
      </patternFill>
    </fill>
    <fill>
      <patternFill patternType="solid">
        <fgColor rgb="FF00FFCC"/>
        <bgColor indexed="64"/>
      </patternFill>
    </fill>
    <fill>
      <patternFill patternType="solid">
        <fgColor rgb="FFFFFFFF"/>
        <bgColor indexed="64"/>
      </patternFill>
    </fill>
    <fill>
      <patternFill patternType="solid">
        <fgColor rgb="FFA5A5A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s>
  <cellStyleXfs count="11">
    <xf numFmtId="0" fontId="0" fillId="0" borderId="0"/>
    <xf numFmtId="166"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1303">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1" fillId="2" borderId="0" xfId="0" applyFont="1" applyFill="1" applyAlignment="1">
      <alignment vertical="center" wrapText="1"/>
    </xf>
    <xf numFmtId="3" fontId="3" fillId="2" borderId="0" xfId="0" applyNumberFormat="1" applyFont="1" applyFill="1" applyAlignment="1">
      <alignment vertical="center" wrapText="1"/>
    </xf>
    <xf numFmtId="167" fontId="2" fillId="2" borderId="1" xfId="0" applyNumberFormat="1" applyFont="1" applyFill="1" applyBorder="1" applyAlignment="1">
      <alignment horizontal="center" vertical="center" wrapText="1"/>
    </xf>
    <xf numFmtId="167" fontId="3" fillId="2" borderId="0" xfId="0" applyNumberFormat="1" applyFont="1" applyFill="1" applyAlignment="1">
      <alignment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vertical="center" wrapText="1"/>
    </xf>
    <xf numFmtId="0" fontId="1" fillId="3" borderId="1" xfId="0" applyFont="1" applyFill="1" applyBorder="1" applyAlignment="1">
      <alignment vertical="center" wrapText="1"/>
    </xf>
    <xf numFmtId="3" fontId="3" fillId="3" borderId="1" xfId="0" applyNumberFormat="1" applyFont="1" applyFill="1" applyBorder="1" applyAlignment="1">
      <alignment vertical="center" wrapText="1"/>
    </xf>
    <xf numFmtId="167" fontId="3" fillId="3" borderId="1" xfId="0" applyNumberFormat="1" applyFont="1" applyFill="1" applyBorder="1" applyAlignment="1">
      <alignment vertical="center" wrapText="1"/>
    </xf>
    <xf numFmtId="49" fontId="0" fillId="3" borderId="1" xfId="0" applyNumberFormat="1" applyFill="1" applyBorder="1" applyAlignment="1">
      <alignment wrapText="1"/>
    </xf>
    <xf numFmtId="0" fontId="3" fillId="4" borderId="2" xfId="0" applyFont="1" applyFill="1" applyBorder="1" applyAlignment="1">
      <alignment horizontal="center" vertical="center" wrapText="1"/>
    </xf>
    <xf numFmtId="0" fontId="3" fillId="4" borderId="1" xfId="0" applyFont="1" applyFill="1" applyBorder="1" applyAlignment="1">
      <alignment vertical="center" wrapText="1"/>
    </xf>
    <xf numFmtId="0" fontId="1" fillId="4" borderId="1" xfId="0" applyFont="1" applyFill="1" applyBorder="1" applyAlignment="1">
      <alignment vertical="center" wrapText="1"/>
    </xf>
    <xf numFmtId="3" fontId="3" fillId="4" borderId="1" xfId="0" applyNumberFormat="1" applyFont="1" applyFill="1" applyBorder="1" applyAlignment="1">
      <alignment vertical="center" wrapText="1"/>
    </xf>
    <xf numFmtId="167" fontId="3" fillId="4" borderId="1" xfId="0" applyNumberFormat="1" applyFont="1" applyFill="1" applyBorder="1" applyAlignment="1">
      <alignment vertical="center" wrapText="1"/>
    </xf>
    <xf numFmtId="49" fontId="0" fillId="4" borderId="1" xfId="0" applyNumberFormat="1" applyFill="1" applyBorder="1" applyAlignment="1">
      <alignment wrapText="1"/>
    </xf>
    <xf numFmtId="0" fontId="3" fillId="4"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3" fillId="5" borderId="1" xfId="0" applyFont="1" applyFill="1" applyBorder="1" applyAlignment="1">
      <alignment vertical="center" wrapText="1"/>
    </xf>
    <xf numFmtId="0" fontId="1" fillId="5" borderId="1" xfId="0" applyFont="1" applyFill="1" applyBorder="1" applyAlignment="1">
      <alignment vertical="center" wrapText="1"/>
    </xf>
    <xf numFmtId="3" fontId="3" fillId="5" borderId="1" xfId="0" applyNumberFormat="1" applyFont="1" applyFill="1" applyBorder="1" applyAlignment="1">
      <alignment vertical="center" wrapText="1"/>
    </xf>
    <xf numFmtId="167" fontId="3" fillId="5" borderId="1" xfId="0" applyNumberFormat="1" applyFont="1" applyFill="1" applyBorder="1" applyAlignment="1">
      <alignment vertical="center" wrapText="1"/>
    </xf>
    <xf numFmtId="49" fontId="0" fillId="5" borderId="1" xfId="0" applyNumberFormat="1" applyFill="1" applyBorder="1" applyAlignment="1">
      <alignment wrapText="1"/>
    </xf>
    <xf numFmtId="0" fontId="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0" fillId="6" borderId="1" xfId="0" applyFill="1" applyBorder="1" applyAlignment="1">
      <alignment vertical="center" wrapText="1"/>
    </xf>
    <xf numFmtId="0" fontId="4" fillId="6" borderId="1" xfId="0" applyFont="1" applyFill="1" applyBorder="1" applyAlignment="1">
      <alignment vertical="center" wrapText="1"/>
    </xf>
    <xf numFmtId="3" fontId="0" fillId="6" borderId="1" xfId="0" applyNumberFormat="1" applyFill="1" applyBorder="1" applyAlignment="1">
      <alignment horizontal="right" vertical="center" wrapText="1"/>
    </xf>
    <xf numFmtId="167" fontId="0" fillId="6" borderId="1" xfId="0" applyNumberFormat="1" applyFill="1" applyBorder="1" applyAlignment="1">
      <alignment horizontal="right" vertical="center" wrapText="1"/>
    </xf>
    <xf numFmtId="14" fontId="0" fillId="6" borderId="1" xfId="0" applyNumberFormat="1" applyFill="1" applyBorder="1" applyAlignment="1">
      <alignment vertical="center" wrapText="1"/>
    </xf>
    <xf numFmtId="14" fontId="3" fillId="6" borderId="1" xfId="0" applyNumberFormat="1"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wrapText="1"/>
    </xf>
    <xf numFmtId="0" fontId="4" fillId="7" borderId="1" xfId="0" applyFont="1" applyFill="1" applyBorder="1" applyAlignment="1">
      <alignment vertical="center" wrapText="1"/>
    </xf>
    <xf numFmtId="3" fontId="0" fillId="7" borderId="1" xfId="0" applyNumberFormat="1" applyFill="1" applyBorder="1" applyAlignment="1">
      <alignment horizontal="right" vertical="center" wrapText="1"/>
    </xf>
    <xf numFmtId="167" fontId="0" fillId="7" borderId="1" xfId="0" applyNumberFormat="1" applyFill="1" applyBorder="1" applyAlignment="1">
      <alignment horizontal="right" vertical="center" wrapText="1"/>
    </xf>
    <xf numFmtId="0" fontId="3" fillId="7" borderId="1" xfId="0" applyFont="1" applyFill="1" applyBorder="1" applyAlignment="1">
      <alignment vertical="center" wrapText="1"/>
    </xf>
    <xf numFmtId="14" fontId="3" fillId="7" borderId="1" xfId="0" applyNumberFormat="1" applyFont="1" applyFill="1" applyBorder="1" applyAlignment="1">
      <alignment vertical="center" wrapText="1"/>
    </xf>
    <xf numFmtId="168" fontId="0" fillId="3" borderId="1" xfId="0" applyNumberFormat="1" applyFill="1" applyBorder="1" applyAlignment="1">
      <alignment vertical="center" wrapText="1"/>
    </xf>
    <xf numFmtId="14" fontId="3" fillId="3" borderId="1" xfId="0" applyNumberFormat="1" applyFont="1" applyFill="1" applyBorder="1" applyAlignment="1">
      <alignment vertical="center" wrapText="1"/>
    </xf>
    <xf numFmtId="14" fontId="0" fillId="3" borderId="1" xfId="0" applyNumberFormat="1" applyFill="1" applyBorder="1" applyAlignment="1">
      <alignment vertical="center" wrapText="1"/>
    </xf>
    <xf numFmtId="14" fontId="0" fillId="4" borderId="1" xfId="0" applyNumberFormat="1" applyFill="1" applyBorder="1" applyAlignment="1">
      <alignment vertical="center" wrapText="1"/>
    </xf>
    <xf numFmtId="14" fontId="3" fillId="4" borderId="1" xfId="0" applyNumberFormat="1" applyFont="1" applyFill="1" applyBorder="1" applyAlignment="1">
      <alignment vertical="center" wrapText="1"/>
    </xf>
    <xf numFmtId="14" fontId="0" fillId="5" borderId="3" xfId="0" applyNumberFormat="1" applyFill="1" applyBorder="1" applyAlignment="1">
      <alignment vertical="center" wrapText="1"/>
    </xf>
    <xf numFmtId="14" fontId="3" fillId="5" borderId="1" xfId="0" applyNumberFormat="1" applyFont="1" applyFill="1" applyBorder="1" applyAlignment="1">
      <alignment vertical="center" wrapText="1"/>
    </xf>
    <xf numFmtId="14" fontId="0" fillId="7" borderId="1" xfId="0" applyNumberFormat="1" applyFill="1" applyBorder="1" applyAlignment="1">
      <alignment vertical="center" wrapText="1"/>
    </xf>
    <xf numFmtId="0" fontId="6" fillId="7" borderId="1" xfId="0" applyFont="1" applyFill="1" applyBorder="1" applyAlignment="1">
      <alignment horizontal="left" vertical="center" wrapText="1"/>
    </xf>
    <xf numFmtId="14" fontId="7" fillId="3" borderId="2" xfId="0" applyNumberFormat="1" applyFont="1" applyFill="1" applyBorder="1" applyAlignment="1">
      <alignment vertical="center" wrapText="1"/>
    </xf>
    <xf numFmtId="14" fontId="7" fillId="3" borderId="1" xfId="0" applyNumberFormat="1" applyFont="1" applyFill="1" applyBorder="1" applyAlignment="1">
      <alignment vertical="center" wrapText="1"/>
    </xf>
    <xf numFmtId="14" fontId="7" fillId="4" borderId="1" xfId="0" applyNumberFormat="1" applyFont="1" applyFill="1" applyBorder="1" applyAlignment="1">
      <alignment vertical="center" wrapText="1"/>
    </xf>
    <xf numFmtId="14" fontId="7" fillId="6" borderId="1" xfId="0" applyNumberFormat="1" applyFont="1" applyFill="1" applyBorder="1" applyAlignment="1">
      <alignment vertical="center" wrapText="1"/>
    </xf>
    <xf numFmtId="0" fontId="1" fillId="7" borderId="1" xfId="0" applyFont="1" applyFill="1" applyBorder="1" applyAlignment="1">
      <alignment vertical="center" wrapText="1"/>
    </xf>
    <xf numFmtId="3" fontId="3" fillId="7" borderId="1" xfId="0" applyNumberFormat="1" applyFont="1" applyFill="1" applyBorder="1" applyAlignment="1">
      <alignment vertical="center" wrapText="1"/>
    </xf>
    <xf numFmtId="167" fontId="3" fillId="7" borderId="1" xfId="0" applyNumberFormat="1" applyFont="1" applyFill="1" applyBorder="1" applyAlignment="1">
      <alignment vertical="center" wrapText="1"/>
    </xf>
    <xf numFmtId="0" fontId="3"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0" fillId="8" borderId="1" xfId="0" applyFill="1" applyBorder="1" applyAlignment="1">
      <alignment vertical="center" wrapText="1"/>
    </xf>
    <xf numFmtId="0" fontId="4" fillId="8" borderId="1" xfId="0" applyFont="1" applyFill="1" applyBorder="1" applyAlignment="1">
      <alignment vertical="center" wrapText="1"/>
    </xf>
    <xf numFmtId="3" fontId="0" fillId="8" borderId="1" xfId="0" applyNumberFormat="1" applyFill="1" applyBorder="1" applyAlignment="1">
      <alignment horizontal="right" vertical="center" wrapText="1"/>
    </xf>
    <xf numFmtId="167" fontId="3" fillId="8" borderId="1" xfId="0" applyNumberFormat="1" applyFont="1" applyFill="1" applyBorder="1" applyAlignment="1">
      <alignment vertical="center" wrapText="1"/>
    </xf>
    <xf numFmtId="0" fontId="3" fillId="8" borderId="1" xfId="0" applyFont="1" applyFill="1" applyBorder="1" applyAlignment="1">
      <alignment vertical="center" wrapText="1"/>
    </xf>
    <xf numFmtId="14" fontId="3" fillId="8" borderId="1" xfId="0" applyNumberFormat="1" applyFont="1" applyFill="1" applyBorder="1" applyAlignment="1">
      <alignment vertical="center" wrapText="1"/>
    </xf>
    <xf numFmtId="0" fontId="9" fillId="0" borderId="0" xfId="0" applyFont="1"/>
    <xf numFmtId="0" fontId="1" fillId="8" borderId="1" xfId="0" applyFont="1" applyFill="1" applyBorder="1" applyAlignment="1">
      <alignment vertical="center" wrapText="1"/>
    </xf>
    <xf numFmtId="3" fontId="3" fillId="8" borderId="1" xfId="0" applyNumberFormat="1" applyFont="1" applyFill="1" applyBorder="1" applyAlignment="1">
      <alignment vertical="center" wrapText="1"/>
    </xf>
    <xf numFmtId="167" fontId="2" fillId="2" borderId="0" xfId="0" applyNumberFormat="1" applyFont="1" applyFill="1" applyAlignment="1">
      <alignment vertical="center" wrapText="1"/>
    </xf>
    <xf numFmtId="0" fontId="2" fillId="4" borderId="2" xfId="0" applyFont="1" applyFill="1" applyBorder="1" applyAlignment="1">
      <alignment horizontal="center" vertical="center" wrapText="1"/>
    </xf>
    <xf numFmtId="0" fontId="2" fillId="4" borderId="1" xfId="0" applyFont="1" applyFill="1" applyBorder="1" applyAlignment="1">
      <alignment vertical="center" wrapText="1"/>
    </xf>
    <xf numFmtId="0" fontId="11" fillId="4" borderId="1" xfId="0" applyFont="1" applyFill="1" applyBorder="1" applyAlignment="1">
      <alignment vertical="center" wrapText="1"/>
    </xf>
    <xf numFmtId="3" fontId="2" fillId="4" borderId="1" xfId="0" applyNumberFormat="1" applyFont="1" applyFill="1" applyBorder="1" applyAlignment="1">
      <alignment vertical="center" wrapText="1"/>
    </xf>
    <xf numFmtId="167" fontId="2" fillId="4" borderId="1" xfId="0" applyNumberFormat="1" applyFont="1" applyFill="1" applyBorder="1" applyAlignment="1">
      <alignment vertical="center" wrapText="1"/>
    </xf>
    <xf numFmtId="14" fontId="10" fillId="4" borderId="3" xfId="0" applyNumberFormat="1" applyFont="1" applyFill="1" applyBorder="1" applyAlignment="1">
      <alignment vertical="center" wrapText="1"/>
    </xf>
    <xf numFmtId="14" fontId="2" fillId="4" borderId="1" xfId="0" applyNumberFormat="1" applyFont="1" applyFill="1" applyBorder="1" applyAlignment="1">
      <alignment vertical="center" wrapText="1"/>
    </xf>
    <xf numFmtId="49" fontId="10" fillId="4" borderId="1" xfId="0" applyNumberFormat="1" applyFont="1" applyFill="1" applyBorder="1" applyAlignment="1">
      <alignment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10" fillId="6" borderId="1" xfId="0" applyFont="1" applyFill="1" applyBorder="1" applyAlignment="1">
      <alignment vertical="center" wrapText="1"/>
    </xf>
    <xf numFmtId="0" fontId="12" fillId="6" borderId="1" xfId="0" applyFont="1" applyFill="1" applyBorder="1" applyAlignment="1">
      <alignment vertical="center" wrapText="1"/>
    </xf>
    <xf numFmtId="3" fontId="10" fillId="6" borderId="1" xfId="0" applyNumberFormat="1" applyFont="1" applyFill="1" applyBorder="1" applyAlignment="1">
      <alignment horizontal="right" vertical="center" wrapText="1"/>
    </xf>
    <xf numFmtId="167" fontId="10" fillId="6" borderId="1" xfId="0" applyNumberFormat="1" applyFont="1" applyFill="1" applyBorder="1" applyAlignment="1">
      <alignment horizontal="right" vertical="center" wrapText="1"/>
    </xf>
    <xf numFmtId="14" fontId="10"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0" fontId="2" fillId="7"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0" fillId="7" borderId="1" xfId="0" applyFont="1" applyFill="1" applyBorder="1" applyAlignment="1">
      <alignment vertical="center" wrapText="1"/>
    </xf>
    <xf numFmtId="0" fontId="12" fillId="7" borderId="1" xfId="0" applyFont="1" applyFill="1" applyBorder="1" applyAlignment="1">
      <alignment vertical="center" wrapText="1"/>
    </xf>
    <xf numFmtId="3" fontId="10" fillId="7" borderId="1" xfId="0" applyNumberFormat="1" applyFont="1" applyFill="1" applyBorder="1" applyAlignment="1">
      <alignment horizontal="right" vertical="center" wrapText="1"/>
    </xf>
    <xf numFmtId="167" fontId="10" fillId="7" borderId="1" xfId="0" applyNumberFormat="1" applyFont="1" applyFill="1" applyBorder="1" applyAlignment="1">
      <alignment horizontal="right" vertical="center" wrapText="1"/>
    </xf>
    <xf numFmtId="14" fontId="2" fillId="7" borderId="1" xfId="0" applyNumberFormat="1" applyFont="1" applyFill="1" applyBorder="1" applyAlignment="1">
      <alignment vertical="center" wrapText="1"/>
    </xf>
    <xf numFmtId="14" fontId="10" fillId="7" borderId="1" xfId="0" applyNumberFormat="1" applyFont="1" applyFill="1" applyBorder="1" applyAlignment="1">
      <alignment vertical="center" wrapText="1"/>
    </xf>
    <xf numFmtId="0" fontId="2" fillId="7" borderId="1" xfId="0" applyFont="1" applyFill="1" applyBorder="1" applyAlignment="1">
      <alignment vertical="center" wrapText="1"/>
    </xf>
    <xf numFmtId="0" fontId="11" fillId="7" borderId="1" xfId="0" applyFont="1" applyFill="1" applyBorder="1" applyAlignment="1">
      <alignment vertical="center" wrapText="1"/>
    </xf>
    <xf numFmtId="167" fontId="2" fillId="7" borderId="1" xfId="0" applyNumberFormat="1" applyFont="1" applyFill="1" applyBorder="1" applyAlignment="1">
      <alignment vertical="center" wrapText="1"/>
    </xf>
    <xf numFmtId="0" fontId="3" fillId="0" borderId="0" xfId="0" applyFont="1"/>
    <xf numFmtId="0" fontId="3" fillId="3" borderId="1" xfId="0" applyFont="1" applyFill="1" applyBorder="1" applyAlignment="1">
      <alignment horizontal="center" vertical="center" wrapText="1"/>
    </xf>
    <xf numFmtId="0" fontId="3" fillId="3" borderId="1" xfId="0" applyFont="1" applyFill="1" applyBorder="1"/>
    <xf numFmtId="165" fontId="3" fillId="3" borderId="1" xfId="2" applyFont="1" applyFill="1" applyBorder="1"/>
    <xf numFmtId="14" fontId="3" fillId="3" borderId="1" xfId="0" applyNumberFormat="1" applyFont="1" applyFill="1" applyBorder="1"/>
    <xf numFmtId="0" fontId="3" fillId="3" borderId="1" xfId="0" applyFont="1" applyFill="1" applyBorder="1" applyAlignment="1">
      <alignment horizontal="left" vertical="center" wrapText="1"/>
    </xf>
    <xf numFmtId="14" fontId="3" fillId="3" borderId="3" xfId="0" applyNumberFormat="1" applyFont="1" applyFill="1" applyBorder="1"/>
    <xf numFmtId="0" fontId="3" fillId="3" borderId="3" xfId="0" applyFont="1" applyFill="1" applyBorder="1"/>
    <xf numFmtId="0" fontId="3" fillId="4" borderId="1" xfId="0" applyFont="1" applyFill="1" applyBorder="1" applyAlignment="1">
      <alignment horizontal="left" vertical="center" wrapText="1"/>
    </xf>
    <xf numFmtId="0" fontId="3" fillId="4" borderId="1" xfId="0" applyFont="1" applyFill="1" applyBorder="1"/>
    <xf numFmtId="165" fontId="3" fillId="4" borderId="1" xfId="2" applyFont="1" applyFill="1" applyBorder="1"/>
    <xf numFmtId="14" fontId="3" fillId="4" borderId="1" xfId="0" applyNumberFormat="1" applyFont="1" applyFill="1" applyBorder="1"/>
    <xf numFmtId="0" fontId="15" fillId="4" borderId="1" xfId="0" applyFont="1" applyFill="1" applyBorder="1"/>
    <xf numFmtId="14" fontId="15" fillId="4" borderId="1" xfId="0" applyNumberFormat="1" applyFont="1" applyFill="1" applyBorder="1"/>
    <xf numFmtId="14" fontId="10" fillId="4" borderId="1" xfId="0" applyNumberFormat="1" applyFont="1" applyFill="1" applyBorder="1" applyAlignment="1">
      <alignmen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xf numFmtId="165" fontId="3" fillId="5" borderId="1" xfId="2" applyFont="1" applyFill="1" applyBorder="1"/>
    <xf numFmtId="14" fontId="3" fillId="5" borderId="1" xfId="0" applyNumberFormat="1" applyFont="1" applyFill="1" applyBorder="1"/>
    <xf numFmtId="0" fontId="3" fillId="6" borderId="1" xfId="0" applyFont="1" applyFill="1" applyBorder="1" applyAlignment="1">
      <alignment horizontal="left" vertical="center" wrapText="1"/>
    </xf>
    <xf numFmtId="0" fontId="3" fillId="6" borderId="1" xfId="0" applyFont="1" applyFill="1" applyBorder="1"/>
    <xf numFmtId="165" fontId="3" fillId="6" borderId="1" xfId="2" applyFont="1" applyFill="1" applyBorder="1"/>
    <xf numFmtId="14" fontId="3" fillId="6" borderId="1" xfId="1" applyNumberFormat="1" applyFont="1" applyFill="1" applyBorder="1"/>
    <xf numFmtId="14" fontId="3" fillId="6" borderId="1" xfId="0" applyNumberFormat="1" applyFont="1" applyFill="1" applyBorder="1"/>
    <xf numFmtId="14" fontId="3" fillId="4" borderId="1" xfId="1" applyNumberFormat="1" applyFont="1" applyFill="1" applyBorder="1"/>
    <xf numFmtId="0" fontId="3" fillId="4" borderId="1" xfId="0" applyFont="1" applyFill="1" applyBorder="1" applyAlignment="1">
      <alignment wrapText="1"/>
    </xf>
    <xf numFmtId="0" fontId="1" fillId="6" borderId="1" xfId="0" applyFont="1" applyFill="1" applyBorder="1" applyAlignment="1">
      <alignment vertical="center" wrapText="1"/>
    </xf>
    <xf numFmtId="3" fontId="3" fillId="6" borderId="1" xfId="0" applyNumberFormat="1" applyFont="1" applyFill="1" applyBorder="1" applyAlignment="1">
      <alignment vertical="center" wrapText="1"/>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3" xfId="0" applyFont="1" applyFill="1" applyBorder="1"/>
    <xf numFmtId="165" fontId="3" fillId="4" borderId="3" xfId="2" applyFont="1" applyFill="1" applyBorder="1"/>
    <xf numFmtId="0" fontId="3" fillId="4" borderId="3" xfId="0" applyFont="1" applyFill="1" applyBorder="1" applyAlignment="1">
      <alignment wrapText="1"/>
    </xf>
    <xf numFmtId="14" fontId="3" fillId="4" borderId="3" xfId="0" applyNumberFormat="1" applyFont="1" applyFill="1" applyBorder="1"/>
    <xf numFmtId="0" fontId="3" fillId="4" borderId="4" xfId="0" applyFont="1" applyFill="1" applyBorder="1" applyAlignment="1">
      <alignment horizontal="center" vertical="center" wrapText="1"/>
    </xf>
    <xf numFmtId="3" fontId="1" fillId="6" borderId="1" xfId="0" applyNumberFormat="1" applyFont="1" applyFill="1" applyBorder="1"/>
    <xf numFmtId="0" fontId="3" fillId="9"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vertical="center" wrapText="1"/>
    </xf>
    <xf numFmtId="165" fontId="3" fillId="9" borderId="1" xfId="2" applyFont="1" applyFill="1" applyBorder="1"/>
    <xf numFmtId="0" fontId="3" fillId="9" borderId="1" xfId="0" applyFont="1" applyFill="1" applyBorder="1"/>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wrapText="1"/>
    </xf>
    <xf numFmtId="0" fontId="1" fillId="6" borderId="3" xfId="0" applyFont="1" applyFill="1" applyBorder="1" applyAlignment="1">
      <alignment vertical="center" wrapText="1"/>
    </xf>
    <xf numFmtId="3" fontId="1" fillId="6" borderId="3" xfId="0" applyNumberFormat="1" applyFont="1" applyFill="1" applyBorder="1"/>
    <xf numFmtId="165" fontId="3" fillId="6" borderId="3" xfId="2" applyFont="1" applyFill="1" applyBorder="1"/>
    <xf numFmtId="0" fontId="3" fillId="6" borderId="3" xfId="0" applyFont="1" applyFill="1" applyBorder="1"/>
    <xf numFmtId="14" fontId="3" fillId="6" borderId="3" xfId="0" applyNumberFormat="1" applyFont="1" applyFill="1" applyBorder="1"/>
    <xf numFmtId="14" fontId="3" fillId="9" borderId="1" xfId="0" applyNumberFormat="1" applyFont="1" applyFill="1" applyBorder="1"/>
    <xf numFmtId="0" fontId="3" fillId="9" borderId="1" xfId="0" applyFont="1" applyFill="1" applyBorder="1" applyAlignment="1">
      <alignment horizontal="left" wrapText="1"/>
    </xf>
    <xf numFmtId="0" fontId="3" fillId="10" borderId="1" xfId="0" applyFont="1" applyFill="1" applyBorder="1" applyAlignment="1">
      <alignment horizontal="center" vertical="center" wrapText="1"/>
    </xf>
    <xf numFmtId="0" fontId="3" fillId="10" borderId="1" xfId="0" applyFont="1" applyFill="1" applyBorder="1" applyAlignment="1">
      <alignment horizontal="left" vertical="center" wrapText="1"/>
    </xf>
    <xf numFmtId="0" fontId="1" fillId="10" borderId="1" xfId="0" applyFont="1" applyFill="1" applyBorder="1" applyAlignment="1">
      <alignment vertical="center" wrapText="1"/>
    </xf>
    <xf numFmtId="0" fontId="3" fillId="10" borderId="1" xfId="0" applyFont="1" applyFill="1" applyBorder="1"/>
    <xf numFmtId="165" fontId="3" fillId="10" borderId="1" xfId="2" applyFont="1" applyFill="1" applyBorder="1"/>
    <xf numFmtId="14" fontId="3" fillId="10" borderId="1" xfId="0" applyNumberFormat="1" applyFont="1" applyFill="1" applyBorder="1"/>
    <xf numFmtId="0" fontId="3" fillId="10" borderId="1" xfId="0" applyFont="1" applyFill="1" applyBorder="1" applyAlignment="1">
      <alignment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0" fontId="1" fillId="11" borderId="1" xfId="0" applyFont="1" applyFill="1" applyBorder="1" applyAlignment="1">
      <alignment vertical="center" wrapText="1"/>
    </xf>
    <xf numFmtId="0" fontId="3" fillId="11" borderId="1" xfId="0" applyFont="1" applyFill="1" applyBorder="1"/>
    <xf numFmtId="0" fontId="3" fillId="11" borderId="1" xfId="0" applyFont="1" applyFill="1" applyBorder="1" applyAlignment="1">
      <alignment wrapText="1"/>
    </xf>
    <xf numFmtId="14" fontId="3" fillId="11" borderId="1" xfId="0" applyNumberFormat="1" applyFont="1" applyFill="1" applyBorder="1"/>
    <xf numFmtId="165" fontId="3" fillId="11" borderId="1" xfId="2" applyFont="1" applyFill="1" applyBorder="1"/>
    <xf numFmtId="14" fontId="3" fillId="12" borderId="1" xfId="0" applyNumberFormat="1" applyFont="1" applyFill="1" applyBorder="1" applyAlignment="1">
      <alignment vertical="center" wrapText="1"/>
    </xf>
    <xf numFmtId="0" fontId="3" fillId="10" borderId="0" xfId="0" applyFont="1" applyFill="1"/>
    <xf numFmtId="14" fontId="3" fillId="10" borderId="0" xfId="0" applyNumberFormat="1" applyFont="1" applyFill="1"/>
    <xf numFmtId="0" fontId="3" fillId="13"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3" fillId="13" borderId="1" xfId="0" applyFont="1" applyFill="1" applyBorder="1"/>
    <xf numFmtId="165" fontId="3" fillId="13" borderId="1" xfId="2" applyFont="1" applyFill="1" applyBorder="1"/>
    <xf numFmtId="14" fontId="3" fillId="13" borderId="1" xfId="0" applyNumberFormat="1" applyFont="1" applyFill="1" applyBorder="1" applyAlignment="1">
      <alignment wrapText="1"/>
    </xf>
    <xf numFmtId="14" fontId="3" fillId="13" borderId="1" xfId="0" applyNumberFormat="1" applyFont="1" applyFill="1" applyBorder="1"/>
    <xf numFmtId="14" fontId="3" fillId="11" borderId="1" xfId="0" applyNumberFormat="1" applyFont="1" applyFill="1" applyBorder="1" applyAlignment="1">
      <alignment wrapText="1"/>
    </xf>
    <xf numFmtId="14" fontId="3" fillId="13" borderId="2" xfId="0" applyNumberFormat="1" applyFont="1" applyFill="1" applyBorder="1"/>
    <xf numFmtId="0" fontId="3" fillId="13" borderId="1" xfId="0" applyFont="1" applyFill="1" applyBorder="1" applyAlignment="1">
      <alignment wrapText="1"/>
    </xf>
    <xf numFmtId="0" fontId="3" fillId="14" borderId="1" xfId="0" applyFont="1" applyFill="1" applyBorder="1" applyAlignment="1">
      <alignment horizontal="center" vertical="center" wrapText="1"/>
    </xf>
    <xf numFmtId="0" fontId="3" fillId="14" borderId="1" xfId="0" applyFont="1" applyFill="1" applyBorder="1"/>
    <xf numFmtId="14" fontId="3" fillId="14" borderId="1" xfId="0" applyNumberFormat="1" applyFont="1" applyFill="1" applyBorder="1"/>
    <xf numFmtId="0" fontId="1" fillId="14" borderId="1" xfId="0" applyFont="1" applyFill="1" applyBorder="1" applyAlignment="1">
      <alignment vertical="center" wrapText="1"/>
    </xf>
    <xf numFmtId="0" fontId="3" fillId="14" borderId="1" xfId="0" applyFont="1" applyFill="1" applyBorder="1" applyAlignment="1">
      <alignment horizontal="left" vertical="center" wrapText="1"/>
    </xf>
    <xf numFmtId="14" fontId="3" fillId="12" borderId="1" xfId="0" applyNumberFormat="1" applyFont="1" applyFill="1" applyBorder="1"/>
    <xf numFmtId="14" fontId="3" fillId="14" borderId="1" xfId="0" applyNumberFormat="1" applyFont="1" applyFill="1" applyBorder="1" applyAlignment="1">
      <alignment wrapText="1"/>
    </xf>
    <xf numFmtId="165" fontId="3" fillId="14" borderId="1" xfId="2" applyFont="1" applyFill="1" applyBorder="1"/>
    <xf numFmtId="1" fontId="3" fillId="4" borderId="1" xfId="0" applyNumberFormat="1" applyFont="1" applyFill="1" applyBorder="1"/>
    <xf numFmtId="0" fontId="3" fillId="6" borderId="1" xfId="0" applyFont="1" applyFill="1" applyBorder="1"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3" fillId="15" borderId="1" xfId="0" applyFont="1" applyFill="1" applyBorder="1" applyAlignment="1">
      <alignment horizontal="center" vertical="center" wrapText="1"/>
    </xf>
    <xf numFmtId="0" fontId="3" fillId="15" borderId="1" xfId="0" applyFont="1" applyFill="1" applyBorder="1" applyAlignment="1">
      <alignment horizontal="left" vertical="center" wrapText="1"/>
    </xf>
    <xf numFmtId="0" fontId="1" fillId="15" borderId="1" xfId="0" applyFont="1" applyFill="1" applyBorder="1" applyAlignment="1">
      <alignment vertical="center" wrapText="1"/>
    </xf>
    <xf numFmtId="0" fontId="3" fillId="15" borderId="1" xfId="0" applyFont="1" applyFill="1" applyBorder="1"/>
    <xf numFmtId="165" fontId="3" fillId="15" borderId="1" xfId="2" applyFont="1" applyFill="1" applyBorder="1"/>
    <xf numFmtId="14" fontId="3" fillId="15" borderId="1" xfId="0" applyNumberFormat="1" applyFont="1" applyFill="1" applyBorder="1" applyAlignment="1">
      <alignment wrapText="1"/>
    </xf>
    <xf numFmtId="14" fontId="3" fillId="15" borderId="1" xfId="0" applyNumberFormat="1" applyFont="1" applyFill="1" applyBorder="1"/>
    <xf numFmtId="0" fontId="3" fillId="12" borderId="1" xfId="0" applyFont="1" applyFill="1" applyBorder="1" applyAlignment="1">
      <alignment horizontal="center" vertical="center" wrapText="1"/>
    </xf>
    <xf numFmtId="0" fontId="0" fillId="12" borderId="1" xfId="0" applyFill="1" applyBorder="1" applyAlignment="1">
      <alignment vertical="center" wrapText="1"/>
    </xf>
    <xf numFmtId="0" fontId="1" fillId="12" borderId="1" xfId="0" applyFont="1" applyFill="1" applyBorder="1" applyAlignment="1">
      <alignment vertical="center" wrapText="1"/>
    </xf>
    <xf numFmtId="3" fontId="3" fillId="12" borderId="1" xfId="0" applyNumberFormat="1" applyFont="1" applyFill="1" applyBorder="1" applyAlignment="1">
      <alignment vertical="center" wrapText="1"/>
    </xf>
    <xf numFmtId="167" fontId="3" fillId="12" borderId="1" xfId="0" applyNumberFormat="1" applyFont="1" applyFill="1" applyBorder="1" applyAlignment="1">
      <alignment vertical="center" wrapText="1"/>
    </xf>
    <xf numFmtId="0" fontId="3" fillId="12" borderId="1" xfId="0" applyFont="1" applyFill="1" applyBorder="1" applyAlignment="1">
      <alignment vertical="center" wrapText="1"/>
    </xf>
    <xf numFmtId="165" fontId="3" fillId="0" borderId="0" xfId="0" applyNumberFormat="1" applyFont="1"/>
    <xf numFmtId="14" fontId="3" fillId="15" borderId="0" xfId="0" applyNumberFormat="1" applyFont="1" applyFill="1" applyBorder="1"/>
    <xf numFmtId="0" fontId="3" fillId="15" borderId="0" xfId="0" applyFont="1" applyFill="1"/>
    <xf numFmtId="14" fontId="3" fillId="0" borderId="1" xfId="0" applyNumberFormat="1" applyFont="1" applyBorder="1"/>
    <xf numFmtId="0" fontId="18" fillId="2"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167" fontId="18" fillId="2" borderId="1" xfId="0" applyNumberFormat="1" applyFont="1" applyFill="1" applyBorder="1" applyAlignment="1">
      <alignment horizontal="center" vertical="center" wrapText="1"/>
    </xf>
    <xf numFmtId="0" fontId="19" fillId="0" borderId="0" xfId="0" applyFont="1"/>
    <xf numFmtId="0" fontId="19" fillId="3" borderId="2"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xf numFmtId="165" fontId="19" fillId="3" borderId="1" xfId="2" applyFont="1" applyFill="1" applyBorder="1"/>
    <xf numFmtId="14" fontId="19" fillId="3" borderId="1" xfId="0" applyNumberFormat="1" applyFont="1" applyFill="1" applyBorder="1"/>
    <xf numFmtId="14" fontId="19" fillId="3" borderId="3" xfId="0" applyNumberFormat="1" applyFont="1" applyFill="1" applyBorder="1"/>
    <xf numFmtId="14" fontId="19" fillId="12" borderId="1" xfId="0" applyNumberFormat="1" applyFont="1" applyFill="1" applyBorder="1"/>
    <xf numFmtId="0" fontId="19" fillId="3" borderId="3" xfId="0" applyFont="1" applyFill="1" applyBorder="1"/>
    <xf numFmtId="0" fontId="20"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xf numFmtId="165" fontId="19" fillId="4" borderId="1" xfId="2" applyFont="1" applyFill="1" applyBorder="1"/>
    <xf numFmtId="14" fontId="19" fillId="4" borderId="1" xfId="0" applyNumberFormat="1" applyFont="1" applyFill="1" applyBorder="1"/>
    <xf numFmtId="0" fontId="19"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xf numFmtId="165" fontId="19" fillId="5" borderId="1" xfId="2" applyFont="1" applyFill="1" applyBorder="1"/>
    <xf numFmtId="14" fontId="19" fillId="5" borderId="1" xfId="0" applyNumberFormat="1" applyFont="1" applyFill="1" applyBorder="1"/>
    <xf numFmtId="0" fontId="19" fillId="6"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19" fillId="6" borderId="1" xfId="0" applyFont="1" applyFill="1" applyBorder="1"/>
    <xf numFmtId="165" fontId="19" fillId="6" borderId="1" xfId="2" applyFont="1" applyFill="1" applyBorder="1"/>
    <xf numFmtId="14" fontId="19" fillId="6" borderId="1" xfId="0" applyNumberFormat="1" applyFont="1" applyFill="1" applyBorder="1"/>
    <xf numFmtId="0" fontId="19" fillId="6" borderId="1" xfId="0" applyFont="1" applyFill="1" applyBorder="1" applyAlignment="1">
      <alignment vertical="center" wrapText="1"/>
    </xf>
    <xf numFmtId="3" fontId="19" fillId="6" borderId="1" xfId="0" applyNumberFormat="1" applyFont="1" applyFill="1" applyBorder="1"/>
    <xf numFmtId="165" fontId="19" fillId="6" borderId="3" xfId="2" applyFont="1" applyFill="1" applyBorder="1"/>
    <xf numFmtId="0" fontId="19" fillId="6" borderId="3" xfId="0" applyFont="1" applyFill="1" applyBorder="1"/>
    <xf numFmtId="14" fontId="19" fillId="6" borderId="3" xfId="0" applyNumberFormat="1" applyFont="1" applyFill="1" applyBorder="1"/>
    <xf numFmtId="0" fontId="19"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9" fillId="9" borderId="1" xfId="0" applyFont="1" applyFill="1" applyBorder="1" applyAlignment="1">
      <alignment vertical="center" wrapText="1"/>
    </xf>
    <xf numFmtId="0" fontId="19" fillId="9" borderId="1" xfId="0" applyFont="1" applyFill="1" applyBorder="1"/>
    <xf numFmtId="165" fontId="19" fillId="9" borderId="1" xfId="2" applyFont="1" applyFill="1" applyBorder="1"/>
    <xf numFmtId="14" fontId="19" fillId="9" borderId="1" xfId="0" applyNumberFormat="1" applyFont="1" applyFill="1" applyBorder="1"/>
    <xf numFmtId="0" fontId="19" fillId="11" borderId="1" xfId="0" applyFont="1" applyFill="1" applyBorder="1" applyAlignment="1">
      <alignment horizontal="center" vertical="center" wrapText="1"/>
    </xf>
    <xf numFmtId="0" fontId="19" fillId="11" borderId="1" xfId="0" applyFont="1" applyFill="1" applyBorder="1" applyAlignment="1">
      <alignment horizontal="left" vertical="center" wrapText="1"/>
    </xf>
    <xf numFmtId="0" fontId="19" fillId="11" borderId="1" xfId="0" applyFont="1" applyFill="1" applyBorder="1" applyAlignment="1">
      <alignment vertical="center" wrapText="1"/>
    </xf>
    <xf numFmtId="0" fontId="19" fillId="11" borderId="1" xfId="0" applyFont="1" applyFill="1" applyBorder="1"/>
    <xf numFmtId="165" fontId="19" fillId="11" borderId="1" xfId="2" applyFont="1" applyFill="1" applyBorder="1"/>
    <xf numFmtId="14" fontId="19" fillId="11" borderId="1" xfId="0" applyNumberFormat="1" applyFont="1" applyFill="1" applyBorder="1"/>
    <xf numFmtId="14" fontId="19" fillId="11" borderId="1" xfId="0" applyNumberFormat="1" applyFont="1" applyFill="1" applyBorder="1" applyAlignment="1">
      <alignment wrapText="1"/>
    </xf>
    <xf numFmtId="0" fontId="20" fillId="4" borderId="1" xfId="0" applyFont="1" applyFill="1" applyBorder="1" applyAlignment="1">
      <alignment horizontal="center" vertical="center" wrapText="1"/>
    </xf>
    <xf numFmtId="0" fontId="19" fillId="4" borderId="1" xfId="0" applyFont="1" applyFill="1" applyBorder="1" applyAlignment="1">
      <alignment vertical="center" wrapText="1"/>
    </xf>
    <xf numFmtId="14"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wrapText="1"/>
    </xf>
    <xf numFmtId="14" fontId="19" fillId="3" borderId="1" xfId="0" applyNumberFormat="1" applyFont="1" applyFill="1" applyBorder="1" applyAlignment="1">
      <alignment wrapText="1"/>
    </xf>
    <xf numFmtId="14" fontId="19" fillId="3" borderId="1" xfId="0" applyNumberFormat="1" applyFont="1" applyFill="1" applyBorder="1" applyAlignment="1">
      <alignment horizontal="center" wrapText="1"/>
    </xf>
    <xf numFmtId="0" fontId="20" fillId="9" borderId="1" xfId="0" applyFont="1" applyFill="1" applyBorder="1" applyAlignment="1">
      <alignment horizontal="center" vertical="center" wrapText="1"/>
    </xf>
    <xf numFmtId="0" fontId="20" fillId="9" borderId="1" xfId="0" applyFont="1" applyFill="1" applyBorder="1"/>
    <xf numFmtId="14" fontId="19" fillId="9" borderId="1" xfId="0" applyNumberFormat="1" applyFont="1" applyFill="1" applyBorder="1" applyAlignment="1">
      <alignment wrapText="1"/>
    </xf>
    <xf numFmtId="0" fontId="19" fillId="16" borderId="1" xfId="0" applyFont="1" applyFill="1" applyBorder="1" applyAlignment="1">
      <alignment horizontal="center" vertical="center" wrapText="1"/>
    </xf>
    <xf numFmtId="0" fontId="19" fillId="16" borderId="1" xfId="0" applyFont="1" applyFill="1" applyBorder="1" applyAlignment="1">
      <alignment horizontal="left" vertical="center" wrapText="1"/>
    </xf>
    <xf numFmtId="0" fontId="20" fillId="16" borderId="1" xfId="0" applyFont="1" applyFill="1" applyBorder="1" applyAlignment="1">
      <alignment horizontal="center" vertical="center" wrapText="1"/>
    </xf>
    <xf numFmtId="0" fontId="19" fillId="16" borderId="1" xfId="0" applyFont="1" applyFill="1" applyBorder="1"/>
    <xf numFmtId="0" fontId="19" fillId="16" borderId="1" xfId="0" applyFont="1" applyFill="1" applyBorder="1" applyAlignment="1">
      <alignment vertical="center" wrapText="1"/>
    </xf>
    <xf numFmtId="165" fontId="19" fillId="16" borderId="1" xfId="2" applyFont="1" applyFill="1" applyBorder="1"/>
    <xf numFmtId="14" fontId="19" fillId="16" borderId="1" xfId="0" applyNumberFormat="1" applyFont="1" applyFill="1" applyBorder="1"/>
    <xf numFmtId="14" fontId="19" fillId="16" borderId="1" xfId="0" applyNumberFormat="1" applyFont="1" applyFill="1" applyBorder="1" applyAlignment="1">
      <alignment wrapText="1"/>
    </xf>
    <xf numFmtId="14" fontId="19" fillId="16" borderId="1" xfId="0" applyNumberFormat="1" applyFont="1" applyFill="1" applyBorder="1" applyAlignment="1">
      <alignment horizontal="center" vertical="center" wrapText="1"/>
    </xf>
    <xf numFmtId="0" fontId="19" fillId="5" borderId="1" xfId="0" applyFont="1" applyFill="1" applyBorder="1" applyAlignment="1">
      <alignment vertical="center" wrapText="1"/>
    </xf>
    <xf numFmtId="0" fontId="20" fillId="5" borderId="1" xfId="0" applyFont="1" applyFill="1" applyBorder="1" applyAlignment="1">
      <alignment horizontal="center" vertical="center" wrapText="1"/>
    </xf>
    <xf numFmtId="14" fontId="19" fillId="5" borderId="1" xfId="0" applyNumberFormat="1" applyFont="1" applyFill="1" applyBorder="1" applyAlignment="1">
      <alignment wrapText="1"/>
    </xf>
    <xf numFmtId="14" fontId="19" fillId="5" borderId="1" xfId="0" applyNumberFormat="1" applyFont="1" applyFill="1" applyBorder="1" applyAlignment="1">
      <alignment horizontal="center" vertical="center" wrapText="1"/>
    </xf>
    <xf numFmtId="0" fontId="20" fillId="11" borderId="1" xfId="0" applyFont="1" applyFill="1" applyBorder="1" applyAlignment="1">
      <alignment horizontal="center" vertical="center" wrapText="1"/>
    </xf>
    <xf numFmtId="14" fontId="19" fillId="11" borderId="1" xfId="1" applyNumberFormat="1" applyFont="1" applyFill="1" applyBorder="1"/>
    <xf numFmtId="14" fontId="19" fillId="11" borderId="1" xfId="0" applyNumberFormat="1"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19" fillId="17" borderId="1" xfId="0" applyFont="1" applyFill="1" applyBorder="1"/>
    <xf numFmtId="165" fontId="19" fillId="17" borderId="1" xfId="2" applyFont="1" applyFill="1" applyBorder="1"/>
    <xf numFmtId="0" fontId="19" fillId="17" borderId="1" xfId="0" applyFont="1" applyFill="1" applyBorder="1" applyAlignment="1">
      <alignment vertical="center" wrapText="1"/>
    </xf>
    <xf numFmtId="14" fontId="19" fillId="17" borderId="1" xfId="0" applyNumberFormat="1" applyFont="1" applyFill="1" applyBorder="1"/>
    <xf numFmtId="14" fontId="19" fillId="17" borderId="1" xfId="0" applyNumberFormat="1" applyFont="1" applyFill="1" applyBorder="1" applyAlignment="1">
      <alignment wrapText="1"/>
    </xf>
    <xf numFmtId="14" fontId="19" fillId="17" borderId="1" xfId="1" applyNumberFormat="1" applyFont="1" applyFill="1" applyBorder="1"/>
    <xf numFmtId="14" fontId="19" fillId="17" borderId="1" xfId="0" applyNumberFormat="1" applyFont="1" applyFill="1" applyBorder="1" applyAlignment="1">
      <alignment horizontal="center" vertical="center" wrapText="1"/>
    </xf>
    <xf numFmtId="0" fontId="19" fillId="17" borderId="1" xfId="0" applyNumberFormat="1" applyFont="1" applyFill="1" applyBorder="1"/>
    <xf numFmtId="0" fontId="20" fillId="6" borderId="1" xfId="0" applyFont="1" applyFill="1" applyBorder="1" applyAlignment="1">
      <alignment horizontal="center" vertical="center" wrapText="1"/>
    </xf>
    <xf numFmtId="14" fontId="19" fillId="6" borderId="1" xfId="1" applyNumberFormat="1" applyFont="1" applyFill="1" applyBorder="1"/>
    <xf numFmtId="14" fontId="19" fillId="6" borderId="1" xfId="0" applyNumberFormat="1" applyFont="1" applyFill="1" applyBorder="1" applyAlignment="1">
      <alignment wrapText="1"/>
    </xf>
    <xf numFmtId="14" fontId="19" fillId="6" borderId="3" xfId="0" applyNumberFormat="1" applyFont="1" applyFill="1" applyBorder="1" applyAlignment="1">
      <alignment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xf>
    <xf numFmtId="0" fontId="20" fillId="18" borderId="1" xfId="0" applyFont="1" applyFill="1" applyBorder="1" applyAlignment="1">
      <alignment horizontal="center" vertical="center" wrapText="1"/>
    </xf>
    <xf numFmtId="0" fontId="19" fillId="18" borderId="1" xfId="0" applyFont="1" applyFill="1" applyBorder="1"/>
    <xf numFmtId="0" fontId="19" fillId="18" borderId="1" xfId="0" applyFont="1" applyFill="1" applyBorder="1" applyAlignment="1">
      <alignment vertical="center" wrapText="1"/>
    </xf>
    <xf numFmtId="165" fontId="19" fillId="18" borderId="1" xfId="2" applyFont="1" applyFill="1" applyBorder="1"/>
    <xf numFmtId="14" fontId="19" fillId="18" borderId="1" xfId="1" applyNumberFormat="1" applyFont="1" applyFill="1" applyBorder="1"/>
    <xf numFmtId="14" fontId="19" fillId="18" borderId="1" xfId="0" applyNumberFormat="1" applyFont="1" applyFill="1" applyBorder="1"/>
    <xf numFmtId="14" fontId="19" fillId="18" borderId="1" xfId="0" applyNumberFormat="1" applyFont="1" applyFill="1" applyBorder="1" applyAlignment="1">
      <alignment wrapText="1"/>
    </xf>
    <xf numFmtId="14" fontId="19" fillId="18" borderId="1" xfId="0" applyNumberFormat="1" applyFont="1" applyFill="1" applyBorder="1" applyAlignment="1">
      <alignment horizontal="center" vertical="center" wrapText="1"/>
    </xf>
    <xf numFmtId="0" fontId="19" fillId="18" borderId="1" xfId="0" applyFont="1" applyFill="1" applyBorder="1" applyAlignment="1">
      <alignment horizontal="center" wrapText="1"/>
    </xf>
    <xf numFmtId="14" fontId="19" fillId="6" borderId="1" xfId="0" applyNumberFormat="1" applyFont="1" applyFill="1" applyBorder="1" applyAlignment="1">
      <alignment horizontal="center" vertical="center" wrapText="1"/>
    </xf>
    <xf numFmtId="14" fontId="19" fillId="6" borderId="1" xfId="0" applyNumberFormat="1" applyFont="1" applyFill="1" applyBorder="1" applyAlignment="1">
      <alignment horizontal="right"/>
    </xf>
    <xf numFmtId="0" fontId="19" fillId="19" borderId="1" xfId="0" applyFont="1" applyFill="1" applyBorder="1" applyAlignment="1">
      <alignment horizontal="center" vertical="center" wrapText="1"/>
    </xf>
    <xf numFmtId="0" fontId="19" fillId="19" borderId="1" xfId="0" applyFont="1" applyFill="1" applyBorder="1" applyAlignment="1">
      <alignment horizontal="left" vertical="center" wrapText="1"/>
    </xf>
    <xf numFmtId="0" fontId="20" fillId="19" borderId="1" xfId="0" applyFont="1" applyFill="1" applyBorder="1" applyAlignment="1">
      <alignment horizontal="center" vertical="center" wrapText="1"/>
    </xf>
    <xf numFmtId="0" fontId="19" fillId="19" borderId="1" xfId="0" applyFont="1" applyFill="1" applyBorder="1"/>
    <xf numFmtId="3" fontId="19" fillId="19" borderId="1" xfId="0" applyNumberFormat="1" applyFont="1" applyFill="1" applyBorder="1"/>
    <xf numFmtId="0" fontId="19" fillId="19" borderId="1" xfId="0" applyFont="1" applyFill="1" applyBorder="1" applyAlignment="1">
      <alignment vertical="center" wrapText="1"/>
    </xf>
    <xf numFmtId="165" fontId="19" fillId="19" borderId="3" xfId="2" applyFont="1" applyFill="1" applyBorder="1"/>
    <xf numFmtId="14" fontId="19" fillId="19" borderId="3" xfId="0" applyNumberFormat="1" applyFont="1" applyFill="1" applyBorder="1" applyAlignment="1">
      <alignment wrapText="1"/>
    </xf>
    <xf numFmtId="14" fontId="19" fillId="19" borderId="1" xfId="0" applyNumberFormat="1" applyFont="1" applyFill="1" applyBorder="1"/>
    <xf numFmtId="14" fontId="19" fillId="19" borderId="1" xfId="0" applyNumberFormat="1" applyFont="1" applyFill="1" applyBorder="1" applyAlignment="1">
      <alignment wrapText="1"/>
    </xf>
    <xf numFmtId="165" fontId="19" fillId="19" borderId="1" xfId="2" applyFont="1" applyFill="1" applyBorder="1"/>
    <xf numFmtId="14" fontId="19" fillId="19" borderId="1" xfId="0" applyNumberFormat="1" applyFont="1" applyFill="1" applyBorder="1" applyAlignment="1">
      <alignment horizontal="center" vertical="center" wrapText="1"/>
    </xf>
    <xf numFmtId="165" fontId="19" fillId="0" borderId="0" xfId="0" applyNumberFormat="1" applyFont="1"/>
    <xf numFmtId="0" fontId="19" fillId="20" borderId="1" xfId="0" applyFont="1" applyFill="1" applyBorder="1" applyAlignment="1">
      <alignment horizontal="center" vertical="center" wrapText="1"/>
    </xf>
    <xf numFmtId="0" fontId="19" fillId="20" borderId="1" xfId="0" applyFont="1" applyFill="1" applyBorder="1" applyAlignment="1">
      <alignment horizontal="left" vertical="center" wrapText="1"/>
    </xf>
    <xf numFmtId="0" fontId="20" fillId="20" borderId="1" xfId="0" applyFont="1" applyFill="1" applyBorder="1" applyAlignment="1">
      <alignment horizontal="center" vertical="center" wrapText="1"/>
    </xf>
    <xf numFmtId="0" fontId="19" fillId="20" borderId="1" xfId="0" applyFont="1" applyFill="1" applyBorder="1"/>
    <xf numFmtId="165" fontId="19" fillId="20" borderId="1" xfId="2" applyFont="1" applyFill="1" applyBorder="1"/>
    <xf numFmtId="0" fontId="19" fillId="20" borderId="1" xfId="0" applyFont="1" applyFill="1" applyBorder="1" applyAlignment="1">
      <alignment vertical="center" wrapText="1"/>
    </xf>
    <xf numFmtId="14" fontId="19" fillId="19" borderId="3" xfId="0" applyNumberFormat="1" applyFont="1" applyFill="1" applyBorder="1"/>
    <xf numFmtId="0" fontId="19" fillId="19" borderId="3" xfId="0" applyFont="1" applyFill="1" applyBorder="1"/>
    <xf numFmtId="0" fontId="19" fillId="19" borderId="3" xfId="0" applyFont="1" applyFill="1" applyBorder="1" applyAlignment="1">
      <alignment horizontal="center" vertical="center" wrapText="1"/>
    </xf>
    <xf numFmtId="14" fontId="19" fillId="20" borderId="1" xfId="0" applyNumberFormat="1" applyFont="1" applyFill="1" applyBorder="1"/>
    <xf numFmtId="14" fontId="19" fillId="20" borderId="1" xfId="0" applyNumberFormat="1" applyFont="1" applyFill="1" applyBorder="1" applyAlignment="1">
      <alignment horizontal="center" wrapText="1"/>
    </xf>
    <xf numFmtId="0" fontId="19" fillId="20" borderId="1" xfId="0" applyFont="1" applyFill="1" applyBorder="1" applyAlignment="1">
      <alignment wrapText="1"/>
    </xf>
    <xf numFmtId="14" fontId="19" fillId="20" borderId="1" xfId="0" applyNumberFormat="1" applyFont="1" applyFill="1" applyBorder="1" applyAlignment="1">
      <alignment wrapText="1"/>
    </xf>
    <xf numFmtId="0" fontId="19" fillId="21" borderId="1"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1" xfId="0" applyFont="1" applyFill="1" applyBorder="1" applyAlignment="1">
      <alignment horizontal="center" vertical="center" wrapText="1"/>
    </xf>
    <xf numFmtId="0" fontId="19" fillId="21" borderId="1" xfId="0" applyFont="1" applyFill="1" applyBorder="1"/>
    <xf numFmtId="165" fontId="19" fillId="21" borderId="1" xfId="2" applyFont="1" applyFill="1" applyBorder="1"/>
    <xf numFmtId="14" fontId="19" fillId="21" borderId="1" xfId="0" applyNumberFormat="1" applyFont="1" applyFill="1" applyBorder="1"/>
    <xf numFmtId="0" fontId="19" fillId="20" borderId="3" xfId="0" applyFont="1" applyFill="1" applyBorder="1" applyAlignment="1">
      <alignment horizontal="center" vertical="center" wrapText="1"/>
    </xf>
    <xf numFmtId="0" fontId="19" fillId="20" borderId="3" xfId="0" applyFont="1" applyFill="1" applyBorder="1" applyAlignment="1">
      <alignment horizontal="left" vertical="center" wrapText="1"/>
    </xf>
    <xf numFmtId="0" fontId="20" fillId="20" borderId="3" xfId="0" applyFont="1" applyFill="1" applyBorder="1" applyAlignment="1">
      <alignment horizontal="center" vertical="center" wrapText="1"/>
    </xf>
    <xf numFmtId="0" fontId="19" fillId="20" borderId="3" xfId="0" applyFont="1" applyFill="1" applyBorder="1"/>
    <xf numFmtId="0" fontId="19" fillId="20" borderId="3" xfId="0" applyFont="1" applyFill="1" applyBorder="1" applyAlignment="1">
      <alignment vertical="center" wrapText="1"/>
    </xf>
    <xf numFmtId="165" fontId="19" fillId="20" borderId="3" xfId="2" applyFont="1" applyFill="1" applyBorder="1"/>
    <xf numFmtId="14" fontId="19" fillId="20" borderId="3" xfId="0" applyNumberFormat="1" applyFont="1" applyFill="1" applyBorder="1" applyAlignment="1">
      <alignment wrapText="1"/>
    </xf>
    <xf numFmtId="14" fontId="19" fillId="20" borderId="3" xfId="0" applyNumberFormat="1" applyFont="1" applyFill="1" applyBorder="1"/>
    <xf numFmtId="0" fontId="19" fillId="20" borderId="3" xfId="0" applyFont="1" applyFill="1" applyBorder="1" applyAlignment="1">
      <alignment wrapText="1"/>
    </xf>
    <xf numFmtId="0" fontId="19" fillId="21" borderId="3" xfId="0" applyFont="1" applyFill="1" applyBorder="1" applyAlignment="1">
      <alignment vertical="center" wrapText="1"/>
    </xf>
    <xf numFmtId="0" fontId="19" fillId="21" borderId="3" xfId="0" applyFont="1" applyFill="1" applyBorder="1"/>
    <xf numFmtId="14" fontId="19" fillId="21" borderId="0" xfId="0" applyNumberFormat="1" applyFont="1" applyFill="1"/>
    <xf numFmtId="0" fontId="19" fillId="21" borderId="3" xfId="0" applyFont="1" applyFill="1" applyBorder="1" applyAlignment="1">
      <alignment horizontal="center" vertical="center" wrapText="1"/>
    </xf>
    <xf numFmtId="14" fontId="19" fillId="21" borderId="3" xfId="0" applyNumberFormat="1" applyFont="1" applyFill="1" applyBorder="1"/>
    <xf numFmtId="0" fontId="19" fillId="21" borderId="3" xfId="0" applyFont="1" applyFill="1" applyBorder="1" applyAlignment="1">
      <alignment wrapText="1"/>
    </xf>
    <xf numFmtId="14" fontId="19" fillId="21" borderId="2" xfId="0" applyNumberFormat="1" applyFont="1" applyFill="1" applyBorder="1"/>
    <xf numFmtId="14" fontId="19" fillId="21" borderId="1" xfId="0" applyNumberFormat="1" applyFont="1" applyFill="1" applyBorder="1" applyAlignment="1">
      <alignment wrapText="1"/>
    </xf>
    <xf numFmtId="0" fontId="19" fillId="21" borderId="2" xfId="0" applyFont="1" applyFill="1" applyBorder="1"/>
    <xf numFmtId="0" fontId="19" fillId="21" borderId="4" xfId="0" applyFont="1" applyFill="1" applyBorder="1"/>
    <xf numFmtId="14" fontId="19" fillId="21" borderId="5" xfId="0" applyNumberFormat="1" applyFont="1" applyFill="1" applyBorder="1"/>
    <xf numFmtId="14" fontId="19" fillId="12" borderId="6" xfId="0" applyNumberFormat="1" applyFont="1" applyFill="1" applyBorder="1"/>
    <xf numFmtId="14" fontId="19" fillId="21" borderId="7" xfId="0" applyNumberFormat="1" applyFont="1" applyFill="1" applyBorder="1"/>
    <xf numFmtId="0" fontId="19" fillId="21" borderId="6" xfId="0" applyFont="1" applyFill="1" applyBorder="1" applyAlignment="1">
      <alignment horizontal="center" vertical="center" wrapText="1"/>
    </xf>
    <xf numFmtId="0" fontId="19" fillId="21" borderId="1" xfId="0" applyFont="1" applyFill="1" applyBorder="1" applyAlignment="1">
      <alignment wrapText="1"/>
    </xf>
    <xf numFmtId="0" fontId="30" fillId="2" borderId="2" xfId="0" applyFont="1" applyFill="1" applyBorder="1" applyAlignment="1">
      <alignment horizontal="center" vertical="center" wrapText="1"/>
    </xf>
    <xf numFmtId="0" fontId="30" fillId="2" borderId="1" xfId="0" applyFont="1" applyFill="1" applyBorder="1" applyAlignment="1">
      <alignment horizontal="center" vertical="center" wrapText="1"/>
    </xf>
    <xf numFmtId="3" fontId="30" fillId="2" borderId="1" xfId="0" applyNumberFormat="1" applyFont="1" applyFill="1" applyBorder="1" applyAlignment="1">
      <alignment horizontal="center" vertical="center" wrapText="1"/>
    </xf>
    <xf numFmtId="167" fontId="30" fillId="2"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0" fontId="19" fillId="12" borderId="1" xfId="0" applyFont="1" applyFill="1" applyBorder="1" applyAlignment="1">
      <alignment horizontal="center" vertical="center" wrapText="1"/>
    </xf>
    <xf numFmtId="14" fontId="19" fillId="12" borderId="1" xfId="0" applyNumberFormat="1" applyFont="1" applyFill="1" applyBorder="1" applyAlignment="1">
      <alignment horizontal="center" vertical="center" wrapText="1"/>
    </xf>
    <xf numFmtId="0" fontId="31" fillId="2" borderId="0" xfId="0" applyFont="1" applyFill="1"/>
    <xf numFmtId="165" fontId="31" fillId="20" borderId="1" xfId="2" applyFont="1" applyFill="1" applyBorder="1"/>
    <xf numFmtId="14" fontId="31" fillId="20" borderId="1" xfId="0" applyNumberFormat="1" applyFont="1" applyFill="1" applyBorder="1" applyAlignment="1">
      <alignment wrapText="1"/>
    </xf>
    <xf numFmtId="14" fontId="31" fillId="20" borderId="1" xfId="0" applyNumberFormat="1" applyFont="1" applyFill="1" applyBorder="1"/>
    <xf numFmtId="0" fontId="31" fillId="17" borderId="1" xfId="0" applyFont="1" applyFill="1" applyBorder="1" applyAlignment="1">
      <alignment horizontal="center" vertical="center" wrapText="1"/>
    </xf>
    <xf numFmtId="0" fontId="31" fillId="17" borderId="1" xfId="0" applyFont="1" applyFill="1" applyBorder="1" applyAlignment="1">
      <alignment horizontal="left" vertical="center" wrapText="1"/>
    </xf>
    <xf numFmtId="0" fontId="32" fillId="17" borderId="1" xfId="0" applyFont="1" applyFill="1" applyBorder="1" applyAlignment="1">
      <alignment horizontal="center" vertical="center" wrapText="1"/>
    </xf>
    <xf numFmtId="0" fontId="31" fillId="17" borderId="1" xfId="0" applyFont="1" applyFill="1" applyBorder="1"/>
    <xf numFmtId="0" fontId="31" fillId="17" borderId="3" xfId="0" applyFont="1" applyFill="1" applyBorder="1" applyAlignment="1">
      <alignment vertical="center" wrapText="1"/>
    </xf>
    <xf numFmtId="0" fontId="31" fillId="17" borderId="3" xfId="0" applyFont="1" applyFill="1" applyBorder="1"/>
    <xf numFmtId="165" fontId="31" fillId="17" borderId="1" xfId="2" applyFont="1" applyFill="1" applyBorder="1"/>
    <xf numFmtId="14" fontId="31" fillId="17" borderId="1" xfId="0" applyNumberFormat="1" applyFont="1" applyFill="1" applyBorder="1" applyAlignment="1">
      <alignment wrapText="1"/>
    </xf>
    <xf numFmtId="14" fontId="31" fillId="17" borderId="1" xfId="0" applyNumberFormat="1" applyFont="1" applyFill="1" applyBorder="1"/>
    <xf numFmtId="0" fontId="31" fillId="17" borderId="1" xfId="0" applyFont="1" applyFill="1" applyBorder="1" applyAlignment="1">
      <alignment wrapText="1"/>
    </xf>
    <xf numFmtId="0" fontId="31" fillId="22" borderId="1" xfId="0" applyFont="1" applyFill="1" applyBorder="1" applyAlignment="1">
      <alignment horizontal="center" vertical="center" wrapText="1"/>
    </xf>
    <xf numFmtId="0" fontId="31" fillId="22" borderId="1" xfId="0" applyFont="1" applyFill="1" applyBorder="1" applyAlignment="1">
      <alignment horizontal="left" vertical="center" wrapText="1"/>
    </xf>
    <xf numFmtId="0" fontId="32" fillId="22" borderId="1" xfId="0" applyFont="1" applyFill="1" applyBorder="1" applyAlignment="1">
      <alignment horizontal="center" vertical="center" wrapText="1"/>
    </xf>
    <xf numFmtId="0" fontId="31" fillId="22" borderId="1" xfId="0" applyFont="1" applyFill="1" applyBorder="1"/>
    <xf numFmtId="0" fontId="31" fillId="22" borderId="3" xfId="0" applyFont="1" applyFill="1" applyBorder="1" applyAlignment="1">
      <alignment vertical="center" wrapText="1"/>
    </xf>
    <xf numFmtId="0" fontId="31" fillId="22" borderId="3" xfId="0" applyFont="1" applyFill="1" applyBorder="1"/>
    <xf numFmtId="165" fontId="31" fillId="22" borderId="1" xfId="2" applyFont="1" applyFill="1" applyBorder="1"/>
    <xf numFmtId="14" fontId="31" fillId="22" borderId="1" xfId="0" applyNumberFormat="1" applyFont="1" applyFill="1" applyBorder="1"/>
    <xf numFmtId="0" fontId="31" fillId="22" borderId="1" xfId="0" applyFont="1" applyFill="1" applyBorder="1" applyAlignment="1">
      <alignment wrapText="1"/>
    </xf>
    <xf numFmtId="14" fontId="31" fillId="22" borderId="6" xfId="0" applyNumberFormat="1" applyFont="1" applyFill="1" applyBorder="1"/>
    <xf numFmtId="0" fontId="19" fillId="22" borderId="1" xfId="0" applyFont="1" applyFill="1" applyBorder="1" applyAlignment="1">
      <alignment horizontal="center" vertical="center" wrapText="1"/>
    </xf>
    <xf numFmtId="14" fontId="31" fillId="16" borderId="1" xfId="0" applyNumberFormat="1" applyFont="1" applyFill="1" applyBorder="1" applyAlignment="1">
      <alignment wrapText="1"/>
    </xf>
    <xf numFmtId="14" fontId="31" fillId="16" borderId="1" xfId="0" applyNumberFormat="1" applyFont="1" applyFill="1" applyBorder="1"/>
    <xf numFmtId="0" fontId="31" fillId="23" borderId="1" xfId="0" applyFont="1" applyFill="1" applyBorder="1" applyAlignment="1">
      <alignment horizontal="center" vertical="center" wrapText="1"/>
    </xf>
    <xf numFmtId="0" fontId="31" fillId="23" borderId="1" xfId="0" applyFont="1" applyFill="1" applyBorder="1" applyAlignment="1">
      <alignment horizontal="left" vertical="center" wrapText="1"/>
    </xf>
    <xf numFmtId="0" fontId="32" fillId="23" borderId="1" xfId="0" applyFont="1" applyFill="1" applyBorder="1" applyAlignment="1">
      <alignment horizontal="center" vertical="center" wrapText="1"/>
    </xf>
    <xf numFmtId="0" fontId="31" fillId="23" borderId="1" xfId="0" applyFont="1" applyFill="1" applyBorder="1"/>
    <xf numFmtId="0" fontId="31" fillId="23" borderId="3" xfId="0" applyFont="1" applyFill="1" applyBorder="1" applyAlignment="1">
      <alignment vertical="center" wrapText="1"/>
    </xf>
    <xf numFmtId="0" fontId="31" fillId="23" borderId="3" xfId="0" applyFont="1" applyFill="1" applyBorder="1"/>
    <xf numFmtId="165" fontId="31" fillId="23" borderId="1" xfId="2" applyFont="1" applyFill="1" applyBorder="1"/>
    <xf numFmtId="14" fontId="31" fillId="23" borderId="1" xfId="0" applyNumberFormat="1" applyFont="1" applyFill="1" applyBorder="1" applyAlignment="1">
      <alignment wrapText="1"/>
    </xf>
    <xf numFmtId="14" fontId="31" fillId="23" borderId="6" xfId="0" applyNumberFormat="1" applyFont="1" applyFill="1" applyBorder="1"/>
    <xf numFmtId="0" fontId="19" fillId="23" borderId="1" xfId="0" applyFont="1" applyFill="1" applyBorder="1" applyAlignment="1">
      <alignment horizontal="center" vertical="center" wrapText="1"/>
    </xf>
    <xf numFmtId="14" fontId="31" fillId="23" borderId="1" xfId="0" applyNumberFormat="1" applyFont="1" applyFill="1" applyBorder="1"/>
    <xf numFmtId="0" fontId="31" fillId="23" borderId="1" xfId="0" applyFont="1" applyFill="1" applyBorder="1" applyAlignment="1">
      <alignment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left" vertical="center" wrapText="1"/>
    </xf>
    <xf numFmtId="0" fontId="32" fillId="24" borderId="1" xfId="0" applyFont="1" applyFill="1" applyBorder="1" applyAlignment="1">
      <alignment horizontal="center" vertical="center" wrapText="1"/>
    </xf>
    <xf numFmtId="0" fontId="31" fillId="24" borderId="1" xfId="0" applyFont="1" applyFill="1" applyBorder="1"/>
    <xf numFmtId="0" fontId="31" fillId="24" borderId="3" xfId="0" applyFont="1" applyFill="1" applyBorder="1" applyAlignment="1">
      <alignment vertical="center" wrapText="1"/>
    </xf>
    <xf numFmtId="0" fontId="31" fillId="24" borderId="3" xfId="0" applyFont="1" applyFill="1" applyBorder="1"/>
    <xf numFmtId="165" fontId="31" fillId="24" borderId="1" xfId="2" applyFont="1" applyFill="1" applyBorder="1"/>
    <xf numFmtId="14" fontId="31" fillId="24" borderId="1" xfId="0" applyNumberFormat="1" applyFont="1" applyFill="1" applyBorder="1" applyAlignment="1">
      <alignment wrapText="1"/>
    </xf>
    <xf numFmtId="14" fontId="31" fillId="24" borderId="6" xfId="0" applyNumberFormat="1" applyFont="1" applyFill="1" applyBorder="1"/>
    <xf numFmtId="0" fontId="19" fillId="24" borderId="1" xfId="0" applyFont="1" applyFill="1" applyBorder="1" applyAlignment="1">
      <alignment horizontal="center" vertical="center" wrapText="1"/>
    </xf>
    <xf numFmtId="14" fontId="31" fillId="24" borderId="1" xfId="0" applyNumberFormat="1" applyFont="1" applyFill="1" applyBorder="1"/>
    <xf numFmtId="0" fontId="31" fillId="24" borderId="1" xfId="0" applyFont="1" applyFill="1" applyBorder="1" applyAlignment="1">
      <alignment wrapText="1"/>
    </xf>
    <xf numFmtId="0" fontId="31" fillId="25" borderId="1" xfId="0" applyFont="1" applyFill="1" applyBorder="1" applyAlignment="1">
      <alignment horizontal="center" vertical="center" wrapText="1"/>
    </xf>
    <xf numFmtId="0" fontId="31" fillId="25" borderId="1" xfId="0" applyFont="1" applyFill="1" applyBorder="1" applyAlignment="1">
      <alignment horizontal="left" vertical="center" wrapText="1"/>
    </xf>
    <xf numFmtId="0" fontId="32" fillId="25" borderId="1" xfId="0" applyFont="1" applyFill="1" applyBorder="1" applyAlignment="1">
      <alignment horizontal="center" vertical="center" wrapText="1"/>
    </xf>
    <xf numFmtId="0" fontId="31" fillId="25" borderId="1" xfId="0" applyFont="1" applyFill="1" applyBorder="1"/>
    <xf numFmtId="165" fontId="31" fillId="25" borderId="1" xfId="2" applyFont="1" applyFill="1" applyBorder="1"/>
    <xf numFmtId="14" fontId="31" fillId="25" borderId="1" xfId="0" applyNumberFormat="1" applyFont="1" applyFill="1" applyBorder="1" applyAlignment="1">
      <alignment wrapText="1"/>
    </xf>
    <xf numFmtId="14" fontId="31" fillId="25" borderId="6" xfId="0" applyNumberFormat="1" applyFont="1" applyFill="1" applyBorder="1"/>
    <xf numFmtId="14" fontId="31" fillId="25" borderId="1" xfId="0" applyNumberFormat="1" applyFont="1" applyFill="1" applyBorder="1"/>
    <xf numFmtId="0" fontId="31" fillId="25" borderId="3" xfId="0" applyFont="1" applyFill="1" applyBorder="1" applyAlignment="1">
      <alignment vertical="center" wrapText="1"/>
    </xf>
    <xf numFmtId="0" fontId="31" fillId="25" borderId="3" xfId="0" applyFont="1" applyFill="1" applyBorder="1"/>
    <xf numFmtId="14" fontId="31" fillId="25" borderId="0" xfId="0" applyNumberFormat="1" applyFont="1" applyFill="1"/>
    <xf numFmtId="0" fontId="31" fillId="25" borderId="1" xfId="0" applyFont="1" applyFill="1" applyBorder="1" applyAlignment="1">
      <alignment wrapText="1"/>
    </xf>
    <xf numFmtId="0" fontId="19" fillId="25" borderId="1" xfId="0" applyFont="1" applyFill="1" applyBorder="1" applyAlignment="1">
      <alignment horizontal="center" vertical="center" wrapText="1"/>
    </xf>
    <xf numFmtId="0" fontId="31" fillId="26" borderId="0" xfId="0" applyFont="1" applyFill="1"/>
    <xf numFmtId="0" fontId="31" fillId="26" borderId="1" xfId="0" applyFont="1" applyFill="1" applyBorder="1" applyAlignment="1">
      <alignment horizontal="left" vertical="center" wrapText="1"/>
    </xf>
    <xf numFmtId="0" fontId="31" fillId="26" borderId="1"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31" fillId="26" borderId="1" xfId="0" applyFont="1" applyFill="1" applyBorder="1"/>
    <xf numFmtId="0" fontId="31" fillId="26" borderId="3" xfId="0" applyFont="1" applyFill="1" applyBorder="1" applyAlignment="1">
      <alignment vertical="center" wrapText="1"/>
    </xf>
    <xf numFmtId="0" fontId="31" fillId="26" borderId="3" xfId="0" applyFont="1" applyFill="1" applyBorder="1"/>
    <xf numFmtId="14" fontId="31" fillId="26" borderId="1" xfId="0" applyNumberFormat="1" applyFont="1" applyFill="1" applyBorder="1" applyAlignment="1">
      <alignment wrapText="1"/>
    </xf>
    <xf numFmtId="14" fontId="31" fillId="26" borderId="6" xfId="0" applyNumberFormat="1" applyFont="1" applyFill="1" applyBorder="1"/>
    <xf numFmtId="14" fontId="31" fillId="26" borderId="0" xfId="0" applyNumberFormat="1" applyFont="1" applyFill="1"/>
    <xf numFmtId="165" fontId="31" fillId="26" borderId="1" xfId="2" applyFont="1" applyFill="1" applyBorder="1" applyAlignment="1">
      <alignment horizontal="right"/>
    </xf>
    <xf numFmtId="0" fontId="31" fillId="26" borderId="1" xfId="0" applyFont="1" applyFill="1" applyBorder="1" applyAlignment="1">
      <alignment wrapText="1"/>
    </xf>
    <xf numFmtId="0" fontId="31" fillId="27" borderId="1" xfId="0" applyFont="1" applyFill="1" applyBorder="1" applyAlignment="1">
      <alignment horizontal="center" vertical="center" wrapText="1"/>
    </xf>
    <xf numFmtId="0" fontId="31" fillId="27" borderId="1" xfId="0" applyFont="1" applyFill="1" applyBorder="1" applyAlignment="1">
      <alignment horizontal="left" vertical="center" wrapText="1"/>
    </xf>
    <xf numFmtId="0" fontId="32" fillId="27" borderId="1" xfId="0" applyFont="1" applyFill="1" applyBorder="1" applyAlignment="1">
      <alignment horizontal="center" vertical="center" wrapText="1"/>
    </xf>
    <xf numFmtId="0" fontId="31" fillId="27" borderId="1" xfId="0" applyFont="1" applyFill="1" applyBorder="1"/>
    <xf numFmtId="0" fontId="31" fillId="27" borderId="3" xfId="0" applyFont="1" applyFill="1" applyBorder="1" applyAlignment="1">
      <alignment vertical="center" wrapText="1"/>
    </xf>
    <xf numFmtId="0" fontId="31" fillId="27" borderId="3" xfId="0" applyFont="1" applyFill="1" applyBorder="1"/>
    <xf numFmtId="165" fontId="31" fillId="27" borderId="1" xfId="2" applyFont="1" applyFill="1" applyBorder="1" applyAlignment="1">
      <alignment horizontal="right"/>
    </xf>
    <xf numFmtId="14" fontId="31" fillId="27" borderId="1" xfId="0" applyNumberFormat="1" applyFont="1" applyFill="1" applyBorder="1" applyAlignment="1">
      <alignment wrapText="1"/>
    </xf>
    <xf numFmtId="14" fontId="31" fillId="27" borderId="6" xfId="0" applyNumberFormat="1" applyFont="1" applyFill="1" applyBorder="1"/>
    <xf numFmtId="14" fontId="31" fillId="27" borderId="0" xfId="0" applyNumberFormat="1" applyFont="1" applyFill="1"/>
    <xf numFmtId="0" fontId="19" fillId="27" borderId="1" xfId="0" applyFont="1" applyFill="1" applyBorder="1" applyAlignment="1">
      <alignment horizontal="center" vertical="center" wrapText="1"/>
    </xf>
    <xf numFmtId="14" fontId="31" fillId="27" borderId="1" xfId="0" applyNumberFormat="1" applyFont="1" applyFill="1" applyBorder="1"/>
    <xf numFmtId="0" fontId="31" fillId="27" borderId="1" xfId="0" applyFont="1" applyFill="1" applyBorder="1" applyAlignment="1">
      <alignment wrapText="1"/>
    </xf>
    <xf numFmtId="0" fontId="31" fillId="27" borderId="0" xfId="0" applyFont="1" applyFill="1"/>
    <xf numFmtId="165" fontId="31" fillId="27" borderId="1" xfId="2" applyFont="1" applyFill="1" applyBorder="1"/>
    <xf numFmtId="0" fontId="31" fillId="28" borderId="1" xfId="0" applyFont="1" applyFill="1" applyBorder="1" applyAlignment="1">
      <alignment horizontal="center" vertical="center" wrapText="1"/>
    </xf>
    <xf numFmtId="0" fontId="31" fillId="28" borderId="1" xfId="0" applyFont="1" applyFill="1" applyBorder="1" applyAlignment="1">
      <alignment horizontal="left" vertical="center" wrapText="1"/>
    </xf>
    <xf numFmtId="0" fontId="32" fillId="28" borderId="1" xfId="0" applyFont="1" applyFill="1" applyBorder="1" applyAlignment="1">
      <alignment horizontal="center" vertical="center" wrapText="1"/>
    </xf>
    <xf numFmtId="0" fontId="31" fillId="28" borderId="1" xfId="0" applyFont="1" applyFill="1" applyBorder="1"/>
    <xf numFmtId="0" fontId="31" fillId="28" borderId="3" xfId="0" applyFont="1" applyFill="1" applyBorder="1" applyAlignment="1">
      <alignment vertical="center" wrapText="1"/>
    </xf>
    <xf numFmtId="0" fontId="31" fillId="28" borderId="3" xfId="0" applyFont="1" applyFill="1" applyBorder="1"/>
    <xf numFmtId="165" fontId="31" fillId="28" borderId="1" xfId="2" applyFont="1" applyFill="1" applyBorder="1"/>
    <xf numFmtId="14" fontId="31" fillId="28" borderId="1" xfId="0" applyNumberFormat="1" applyFont="1" applyFill="1" applyBorder="1" applyAlignment="1">
      <alignment wrapText="1"/>
    </xf>
    <xf numFmtId="14" fontId="31" fillId="28" borderId="6" xfId="0" applyNumberFormat="1" applyFont="1" applyFill="1" applyBorder="1"/>
    <xf numFmtId="0" fontId="19" fillId="28" borderId="1" xfId="0" applyFont="1" applyFill="1" applyBorder="1" applyAlignment="1">
      <alignment horizontal="center" vertical="center" wrapText="1"/>
    </xf>
    <xf numFmtId="14" fontId="31" fillId="28" borderId="1" xfId="0" applyNumberFormat="1" applyFont="1" applyFill="1" applyBorder="1"/>
    <xf numFmtId="0" fontId="31" fillId="28" borderId="1" xfId="0" applyFont="1" applyFill="1" applyBorder="1" applyAlignment="1">
      <alignment wrapText="1"/>
    </xf>
    <xf numFmtId="14" fontId="31" fillId="17" borderId="6" xfId="0" applyNumberFormat="1" applyFont="1" applyFill="1" applyBorder="1"/>
    <xf numFmtId="14" fontId="31" fillId="20" borderId="6" xfId="0" applyNumberFormat="1" applyFont="1" applyFill="1" applyBorder="1"/>
    <xf numFmtId="165" fontId="31" fillId="2" borderId="0" xfId="0" applyNumberFormat="1" applyFont="1" applyFill="1"/>
    <xf numFmtId="14" fontId="0" fillId="17" borderId="1" xfId="0" applyNumberFormat="1" applyFill="1" applyBorder="1"/>
    <xf numFmtId="0" fontId="0" fillId="17" borderId="1" xfId="0" applyFill="1" applyBorder="1"/>
    <xf numFmtId="1" fontId="0" fillId="17" borderId="1" xfId="0" applyNumberFormat="1" applyFill="1" applyBorder="1"/>
    <xf numFmtId="0" fontId="0" fillId="17" borderId="1" xfId="0" applyFill="1" applyBorder="1" applyAlignment="1">
      <alignment wrapText="1"/>
    </xf>
    <xf numFmtId="0" fontId="31" fillId="17" borderId="1" xfId="0" applyFont="1" applyFill="1" applyBorder="1" applyAlignment="1">
      <alignment vertical="center" wrapText="1"/>
    </xf>
    <xf numFmtId="14" fontId="31" fillId="16" borderId="6" xfId="0" applyNumberFormat="1" applyFont="1" applyFill="1" applyBorder="1" applyAlignment="1">
      <alignment wrapText="1"/>
    </xf>
    <xf numFmtId="14" fontId="31" fillId="23" borderId="6" xfId="0" applyNumberFormat="1" applyFont="1" applyFill="1" applyBorder="1" applyAlignment="1">
      <alignment wrapText="1"/>
    </xf>
    <xf numFmtId="14" fontId="31" fillId="24" borderId="6" xfId="0" applyNumberFormat="1" applyFont="1" applyFill="1" applyBorder="1" applyAlignment="1">
      <alignment wrapText="1"/>
    </xf>
    <xf numFmtId="14" fontId="31" fillId="25" borderId="6" xfId="0" applyNumberFormat="1" applyFont="1" applyFill="1" applyBorder="1" applyAlignment="1">
      <alignment wrapText="1"/>
    </xf>
    <xf numFmtId="14" fontId="31" fillId="26" borderId="6" xfId="0" applyNumberFormat="1" applyFont="1" applyFill="1" applyBorder="1" applyAlignment="1">
      <alignment wrapText="1"/>
    </xf>
    <xf numFmtId="14" fontId="31" fillId="27" borderId="6" xfId="0" applyNumberFormat="1" applyFont="1" applyFill="1" applyBorder="1" applyAlignment="1">
      <alignment wrapText="1"/>
    </xf>
    <xf numFmtId="14" fontId="31" fillId="28" borderId="6" xfId="0" applyNumberFormat="1" applyFont="1" applyFill="1" applyBorder="1" applyAlignment="1">
      <alignment wrapText="1"/>
    </xf>
    <xf numFmtId="14" fontId="31" fillId="17" borderId="6" xfId="0" applyNumberFormat="1" applyFont="1" applyFill="1" applyBorder="1" applyAlignment="1">
      <alignment wrapText="1"/>
    </xf>
    <xf numFmtId="4" fontId="0" fillId="17" borderId="1" xfId="0" applyNumberFormat="1" applyFill="1" applyBorder="1"/>
    <xf numFmtId="4" fontId="0" fillId="0" borderId="0" xfId="0" applyNumberFormat="1"/>
    <xf numFmtId="14" fontId="0" fillId="17" borderId="1" xfId="0" applyNumberFormat="1" applyFill="1" applyBorder="1" applyAlignment="1">
      <alignment wrapText="1"/>
    </xf>
    <xf numFmtId="0" fontId="31" fillId="18" borderId="1" xfId="0" applyFont="1" applyFill="1" applyBorder="1" applyAlignment="1">
      <alignment horizontal="center" vertical="center" wrapText="1"/>
    </xf>
    <xf numFmtId="0" fontId="31" fillId="18" borderId="1" xfId="0" applyFont="1" applyFill="1" applyBorder="1" applyAlignment="1">
      <alignment horizontal="left" vertical="center" wrapText="1"/>
    </xf>
    <xf numFmtId="0" fontId="32" fillId="18" borderId="1" xfId="0" applyFont="1" applyFill="1" applyBorder="1" applyAlignment="1">
      <alignment horizontal="center" vertical="center" wrapText="1"/>
    </xf>
    <xf numFmtId="0" fontId="31" fillId="18" borderId="1" xfId="0" applyFont="1" applyFill="1" applyBorder="1"/>
    <xf numFmtId="0" fontId="31" fillId="18" borderId="1" xfId="0" applyFont="1" applyFill="1" applyBorder="1" applyAlignment="1">
      <alignment vertical="center" wrapText="1"/>
    </xf>
    <xf numFmtId="0" fontId="31" fillId="18" borderId="1" xfId="0" applyFont="1" applyFill="1" applyBorder="1" applyAlignment="1">
      <alignment wrapText="1"/>
    </xf>
    <xf numFmtId="4" fontId="0" fillId="18" borderId="1" xfId="0" applyNumberFormat="1" applyFill="1" applyBorder="1"/>
    <xf numFmtId="14" fontId="0" fillId="18" borderId="1" xfId="0" applyNumberFormat="1" applyFill="1" applyBorder="1" applyAlignment="1">
      <alignment wrapText="1"/>
    </xf>
    <xf numFmtId="14" fontId="0" fillId="18" borderId="1" xfId="0" applyNumberFormat="1" applyFill="1" applyBorder="1"/>
    <xf numFmtId="0" fontId="0" fillId="18" borderId="1" xfId="0" applyFill="1" applyBorder="1"/>
    <xf numFmtId="1" fontId="0" fillId="18" borderId="1" xfId="0" applyNumberFormat="1" applyFill="1" applyBorder="1"/>
    <xf numFmtId="0" fontId="0" fillId="18" borderId="1" xfId="0" applyFill="1" applyBorder="1" applyAlignment="1">
      <alignment wrapText="1"/>
    </xf>
    <xf numFmtId="0" fontId="31" fillId="29" borderId="1" xfId="0" applyFont="1" applyFill="1" applyBorder="1" applyAlignment="1">
      <alignment horizontal="center" vertical="center" wrapText="1"/>
    </xf>
    <xf numFmtId="0" fontId="31" fillId="29" borderId="1" xfId="0" applyFont="1" applyFill="1" applyBorder="1" applyAlignment="1">
      <alignment horizontal="left" vertical="center" wrapText="1"/>
    </xf>
    <xf numFmtId="0" fontId="32" fillId="29" borderId="1" xfId="0" applyFont="1" applyFill="1" applyBorder="1" applyAlignment="1">
      <alignment horizontal="center" vertical="center" wrapText="1"/>
    </xf>
    <xf numFmtId="0" fontId="31" fillId="29" borderId="1" xfId="0" applyFont="1" applyFill="1" applyBorder="1"/>
    <xf numFmtId="0" fontId="31" fillId="29" borderId="1" xfId="0" applyFont="1" applyFill="1" applyBorder="1" applyAlignment="1">
      <alignment vertical="center" wrapText="1"/>
    </xf>
    <xf numFmtId="0" fontId="31" fillId="29" borderId="1" xfId="0" applyFont="1" applyFill="1" applyBorder="1" applyAlignment="1">
      <alignment wrapText="1"/>
    </xf>
    <xf numFmtId="4" fontId="0" fillId="29" borderId="1" xfId="0" applyNumberFormat="1" applyFill="1" applyBorder="1"/>
    <xf numFmtId="14" fontId="0" fillId="29" borderId="1" xfId="0" applyNumberFormat="1" applyFill="1" applyBorder="1" applyAlignment="1">
      <alignment wrapText="1"/>
    </xf>
    <xf numFmtId="14" fontId="0" fillId="29" borderId="1" xfId="0" applyNumberFormat="1" applyFill="1" applyBorder="1"/>
    <xf numFmtId="0" fontId="0" fillId="29" borderId="1" xfId="0" applyFill="1" applyBorder="1"/>
    <xf numFmtId="1" fontId="0" fillId="29" borderId="1" xfId="0" applyNumberFormat="1" applyFill="1" applyBorder="1"/>
    <xf numFmtId="0" fontId="0" fillId="29" borderId="1" xfId="0" applyFill="1" applyBorder="1" applyAlignment="1">
      <alignment wrapText="1"/>
    </xf>
    <xf numFmtId="1" fontId="0" fillId="29" borderId="8" xfId="0" applyNumberFormat="1" applyFill="1" applyBorder="1"/>
    <xf numFmtId="0" fontId="0" fillId="29" borderId="8" xfId="0" applyFill="1" applyBorder="1"/>
    <xf numFmtId="0" fontId="0" fillId="29" borderId="8" xfId="0" applyFill="1" applyBorder="1" applyAlignment="1">
      <alignment wrapText="1"/>
    </xf>
    <xf numFmtId="0" fontId="31" fillId="30" borderId="1" xfId="0" applyFont="1" applyFill="1" applyBorder="1" applyAlignment="1">
      <alignment horizontal="center"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center" vertical="center" wrapText="1"/>
    </xf>
    <xf numFmtId="0" fontId="31" fillId="30" borderId="1" xfId="0" applyFont="1" applyFill="1" applyBorder="1"/>
    <xf numFmtId="0" fontId="31" fillId="30" borderId="1" xfId="0" applyFont="1" applyFill="1" applyBorder="1" applyAlignment="1">
      <alignment vertical="center" wrapText="1"/>
    </xf>
    <xf numFmtId="0" fontId="31" fillId="30" borderId="1" xfId="0" applyFont="1" applyFill="1" applyBorder="1" applyAlignment="1">
      <alignment wrapText="1"/>
    </xf>
    <xf numFmtId="0" fontId="0" fillId="30" borderId="1" xfId="0" applyFill="1" applyBorder="1" applyAlignment="1">
      <alignment wrapText="1"/>
    </xf>
    <xf numFmtId="0" fontId="0" fillId="30" borderId="1" xfId="0" applyFill="1" applyBorder="1"/>
    <xf numFmtId="14" fontId="0" fillId="30" borderId="1" xfId="0" applyNumberFormat="1" applyFill="1" applyBorder="1" applyAlignment="1">
      <alignment wrapText="1"/>
    </xf>
    <xf numFmtId="0" fontId="31" fillId="29" borderId="3" xfId="0" applyFont="1" applyFill="1" applyBorder="1" applyAlignment="1">
      <alignment horizontal="center" vertical="center" wrapText="1"/>
    </xf>
    <xf numFmtId="0" fontId="31" fillId="29" borderId="3" xfId="0" applyFont="1" applyFill="1" applyBorder="1" applyAlignment="1">
      <alignment horizontal="left" vertical="center" wrapText="1"/>
    </xf>
    <xf numFmtId="0" fontId="32" fillId="29" borderId="3" xfId="0" applyFont="1" applyFill="1" applyBorder="1" applyAlignment="1">
      <alignment horizontal="center" vertical="center" wrapText="1"/>
    </xf>
    <xf numFmtId="0" fontId="31" fillId="29" borderId="3" xfId="0" applyFont="1" applyFill="1" applyBorder="1"/>
    <xf numFmtId="0" fontId="31" fillId="29" borderId="3" xfId="0" applyFont="1" applyFill="1" applyBorder="1" applyAlignment="1">
      <alignment vertical="center" wrapText="1"/>
    </xf>
    <xf numFmtId="0" fontId="31" fillId="29" borderId="3" xfId="0" applyFont="1" applyFill="1" applyBorder="1" applyAlignment="1">
      <alignment wrapText="1"/>
    </xf>
    <xf numFmtId="4" fontId="0" fillId="29" borderId="3" xfId="0" applyNumberFormat="1" applyFill="1" applyBorder="1"/>
    <xf numFmtId="14" fontId="0" fillId="29" borderId="3" xfId="0" applyNumberFormat="1" applyFill="1" applyBorder="1" applyAlignment="1">
      <alignment wrapText="1"/>
    </xf>
    <xf numFmtId="14" fontId="0" fillId="29" borderId="3" xfId="0" applyNumberFormat="1" applyFill="1" applyBorder="1"/>
    <xf numFmtId="0" fontId="0" fillId="29" borderId="3" xfId="0" applyFill="1" applyBorder="1" applyAlignment="1">
      <alignment wrapText="1"/>
    </xf>
    <xf numFmtId="4" fontId="0" fillId="30" borderId="1" xfId="0" applyNumberFormat="1" applyFill="1" applyBorder="1"/>
    <xf numFmtId="14" fontId="0" fillId="30" borderId="1" xfId="0" applyNumberFormat="1" applyFill="1" applyBorder="1"/>
    <xf numFmtId="0" fontId="31" fillId="19" borderId="1" xfId="0" applyFont="1" applyFill="1" applyBorder="1" applyAlignment="1">
      <alignment horizontal="left" vertical="center" wrapText="1"/>
    </xf>
    <xf numFmtId="0" fontId="31" fillId="19"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31" fillId="19" borderId="1" xfId="0" applyFont="1" applyFill="1" applyBorder="1"/>
    <xf numFmtId="0" fontId="31" fillId="19" borderId="1" xfId="0" applyFont="1" applyFill="1" applyBorder="1" applyAlignment="1">
      <alignment vertical="center" wrapText="1"/>
    </xf>
    <xf numFmtId="0" fontId="31" fillId="19" borderId="1" xfId="0" applyFont="1" applyFill="1" applyBorder="1" applyAlignment="1">
      <alignment wrapText="1"/>
    </xf>
    <xf numFmtId="0" fontId="0" fillId="19" borderId="1" xfId="0" applyFill="1" applyBorder="1" applyAlignment="1">
      <alignment wrapText="1"/>
    </xf>
    <xf numFmtId="4" fontId="0" fillId="19" borderId="1" xfId="0" applyNumberFormat="1" applyFill="1" applyBorder="1"/>
    <xf numFmtId="14" fontId="0" fillId="19" borderId="1" xfId="0" applyNumberFormat="1" applyFill="1" applyBorder="1" applyAlignment="1">
      <alignment wrapText="1"/>
    </xf>
    <xf numFmtId="14" fontId="0" fillId="30" borderId="9" xfId="0" applyNumberFormat="1" applyFill="1" applyBorder="1"/>
    <xf numFmtId="0" fontId="31" fillId="30" borderId="3" xfId="0" applyFont="1" applyFill="1" applyBorder="1" applyAlignment="1">
      <alignment horizontal="center" vertical="center" wrapText="1"/>
    </xf>
    <xf numFmtId="0" fontId="31" fillId="30" borderId="3" xfId="0" applyFont="1" applyFill="1" applyBorder="1" applyAlignment="1">
      <alignment horizontal="left" vertical="center" wrapText="1"/>
    </xf>
    <xf numFmtId="0" fontId="32" fillId="30" borderId="3" xfId="0" applyFont="1" applyFill="1" applyBorder="1" applyAlignment="1">
      <alignment horizontal="center" vertical="center" wrapText="1"/>
    </xf>
    <xf numFmtId="0" fontId="31" fillId="30" borderId="3" xfId="0" applyFont="1" applyFill="1" applyBorder="1"/>
    <xf numFmtId="0" fontId="31" fillId="30" borderId="3" xfId="0" applyFont="1" applyFill="1" applyBorder="1" applyAlignment="1">
      <alignment vertical="center" wrapText="1"/>
    </xf>
    <xf numFmtId="0" fontId="31" fillId="30" borderId="3" xfId="0" applyFont="1" applyFill="1" applyBorder="1" applyAlignment="1">
      <alignment wrapText="1"/>
    </xf>
    <xf numFmtId="4" fontId="0" fillId="30" borderId="3" xfId="0" applyNumberFormat="1" applyFill="1" applyBorder="1"/>
    <xf numFmtId="14" fontId="0" fillId="30" borderId="3" xfId="0" applyNumberFormat="1" applyFill="1" applyBorder="1" applyAlignment="1">
      <alignment wrapText="1"/>
    </xf>
    <xf numFmtId="0" fontId="0" fillId="30" borderId="3" xfId="0" applyFill="1" applyBorder="1"/>
    <xf numFmtId="14" fontId="0" fillId="30" borderId="3" xfId="0" applyNumberFormat="1" applyFill="1" applyBorder="1"/>
    <xf numFmtId="0" fontId="0" fillId="30" borderId="3" xfId="0" applyFill="1" applyBorder="1" applyAlignment="1">
      <alignment wrapText="1"/>
    </xf>
    <xf numFmtId="14" fontId="0" fillId="30" borderId="5" xfId="0" applyNumberFormat="1" applyFill="1" applyBorder="1"/>
    <xf numFmtId="0" fontId="0" fillId="19" borderId="1" xfId="0" applyFill="1" applyBorder="1"/>
    <xf numFmtId="14" fontId="0" fillId="19" borderId="1" xfId="0" applyNumberFormat="1" applyFill="1" applyBorder="1"/>
    <xf numFmtId="0" fontId="31" fillId="31" borderId="1" xfId="0" applyFont="1" applyFill="1" applyBorder="1" applyAlignment="1">
      <alignment horizontal="center" vertical="center" wrapText="1"/>
    </xf>
    <xf numFmtId="0" fontId="31" fillId="31" borderId="1" xfId="0" applyFont="1" applyFill="1" applyBorder="1" applyAlignment="1">
      <alignment horizontal="left" vertical="center" wrapText="1"/>
    </xf>
    <xf numFmtId="0" fontId="32" fillId="31" borderId="1" xfId="0" applyFont="1" applyFill="1" applyBorder="1" applyAlignment="1">
      <alignment horizontal="center" vertical="center" wrapText="1"/>
    </xf>
    <xf numFmtId="0" fontId="31" fillId="31" borderId="1" xfId="0" applyFont="1" applyFill="1" applyBorder="1"/>
    <xf numFmtId="0" fontId="31" fillId="31" borderId="1" xfId="0" applyFont="1" applyFill="1" applyBorder="1" applyAlignment="1">
      <alignment vertical="center" wrapText="1"/>
    </xf>
    <xf numFmtId="4" fontId="0" fillId="31" borderId="1" xfId="0" applyNumberFormat="1" applyFill="1" applyBorder="1"/>
    <xf numFmtId="14" fontId="0" fillId="31" borderId="1" xfId="0" applyNumberFormat="1" applyFill="1" applyBorder="1" applyAlignment="1">
      <alignment wrapText="1"/>
    </xf>
    <xf numFmtId="0" fontId="0" fillId="31" borderId="1" xfId="0" applyFill="1" applyBorder="1"/>
    <xf numFmtId="14" fontId="0" fillId="31" borderId="1" xfId="0" applyNumberFormat="1" applyFill="1" applyBorder="1"/>
    <xf numFmtId="0" fontId="0" fillId="31" borderId="1" xfId="0" applyFill="1" applyBorder="1" applyAlignment="1">
      <alignment wrapText="1"/>
    </xf>
    <xf numFmtId="0" fontId="41" fillId="31" borderId="0" xfId="0" applyFont="1" applyFill="1"/>
    <xf numFmtId="165" fontId="0" fillId="0" borderId="0" xfId="2" applyFont="1"/>
    <xf numFmtId="0" fontId="0" fillId="31" borderId="8" xfId="0" applyFill="1" applyBorder="1"/>
    <xf numFmtId="0" fontId="0" fillId="31" borderId="8" xfId="0" applyFill="1" applyBorder="1" applyAlignment="1">
      <alignment wrapText="1"/>
    </xf>
    <xf numFmtId="14" fontId="0" fillId="31" borderId="0" xfId="0" applyNumberFormat="1" applyFill="1" applyBorder="1"/>
    <xf numFmtId="0" fontId="31" fillId="31" borderId="3" xfId="0" applyFont="1" applyFill="1" applyBorder="1" applyAlignment="1">
      <alignment horizontal="center" vertical="center" wrapText="1"/>
    </xf>
    <xf numFmtId="0" fontId="31" fillId="31" borderId="3" xfId="0" applyFont="1" applyFill="1" applyBorder="1" applyAlignment="1">
      <alignment horizontal="left" vertical="center" wrapText="1"/>
    </xf>
    <xf numFmtId="0" fontId="32" fillId="31" borderId="3" xfId="0" applyFont="1" applyFill="1" applyBorder="1" applyAlignment="1">
      <alignment horizontal="center" vertical="center" wrapText="1"/>
    </xf>
    <xf numFmtId="0" fontId="31" fillId="31" borderId="3" xfId="0" applyFont="1" applyFill="1" applyBorder="1"/>
    <xf numFmtId="0" fontId="31" fillId="31" borderId="3" xfId="0" applyFont="1" applyFill="1" applyBorder="1" applyAlignment="1">
      <alignment vertical="center" wrapText="1"/>
    </xf>
    <xf numFmtId="4" fontId="0" fillId="31" borderId="3" xfId="0" applyNumberFormat="1" applyFill="1" applyBorder="1"/>
    <xf numFmtId="0" fontId="41" fillId="31" borderId="1" xfId="0" applyFont="1" applyFill="1" applyBorder="1"/>
    <xf numFmtId="14" fontId="0" fillId="12" borderId="1" xfId="0" applyNumberFormat="1" applyFill="1" applyBorder="1"/>
    <xf numFmtId="0" fontId="0" fillId="25" borderId="1" xfId="0" applyFill="1" applyBorder="1" applyAlignment="1">
      <alignment wrapText="1"/>
    </xf>
    <xf numFmtId="0" fontId="0" fillId="25" borderId="1" xfId="0" applyFill="1" applyBorder="1"/>
    <xf numFmtId="0" fontId="0" fillId="25" borderId="3" xfId="0" applyFill="1" applyBorder="1" applyAlignment="1">
      <alignment wrapText="1"/>
    </xf>
    <xf numFmtId="4" fontId="0" fillId="25" borderId="1" xfId="0" applyNumberFormat="1" applyFill="1" applyBorder="1"/>
    <xf numFmtId="4" fontId="10" fillId="25" borderId="1" xfId="0" applyNumberFormat="1" applyFont="1" applyFill="1" applyBorder="1"/>
    <xf numFmtId="14" fontId="0" fillId="25" borderId="1" xfId="0" applyNumberFormat="1" applyFill="1" applyBorder="1"/>
    <xf numFmtId="168" fontId="0" fillId="25" borderId="1" xfId="0" applyNumberFormat="1" applyFill="1" applyBorder="1"/>
    <xf numFmtId="4" fontId="0" fillId="25" borderId="1" xfId="0" applyNumberFormat="1" applyFill="1" applyBorder="1" applyAlignment="1">
      <alignment wrapText="1"/>
    </xf>
    <xf numFmtId="14" fontId="0" fillId="25" borderId="1" xfId="0" applyNumberFormat="1" applyFill="1" applyBorder="1" applyAlignment="1">
      <alignment wrapText="1"/>
    </xf>
    <xf numFmtId="14" fontId="0" fillId="25" borderId="3" xfId="0" applyNumberFormat="1" applyFill="1" applyBorder="1" applyAlignment="1">
      <alignment wrapText="1"/>
    </xf>
    <xf numFmtId="44" fontId="3" fillId="0" borderId="0" xfId="0" applyNumberFormat="1" applyFont="1"/>
    <xf numFmtId="0" fontId="0" fillId="24" borderId="1" xfId="0" applyFill="1" applyBorder="1" applyAlignment="1">
      <alignment wrapText="1"/>
    </xf>
    <xf numFmtId="4" fontId="0" fillId="24" borderId="1" xfId="0" applyNumberFormat="1" applyFill="1" applyBorder="1" applyAlignment="1">
      <alignment wrapText="1"/>
    </xf>
    <xf numFmtId="4" fontId="0" fillId="24" borderId="1" xfId="0" applyNumberFormat="1" applyFill="1" applyBorder="1"/>
    <xf numFmtId="14" fontId="0" fillId="24" borderId="1" xfId="0" applyNumberFormat="1" applyFill="1" applyBorder="1"/>
    <xf numFmtId="0" fontId="0" fillId="24" borderId="1" xfId="0" applyFill="1" applyBorder="1"/>
    <xf numFmtId="14" fontId="0" fillId="24" borderId="1" xfId="0" applyNumberFormat="1" applyFill="1" applyBorder="1" applyAlignment="1">
      <alignment wrapText="1"/>
    </xf>
    <xf numFmtId="168" fontId="0" fillId="24" borderId="1" xfId="0" applyNumberFormat="1" applyFill="1" applyBorder="1"/>
    <xf numFmtId="0" fontId="0" fillId="24" borderId="3" xfId="0" applyFill="1" applyBorder="1" applyAlignment="1">
      <alignment wrapText="1"/>
    </xf>
    <xf numFmtId="0" fontId="0" fillId="31" borderId="3" xfId="0" applyFill="1" applyBorder="1" applyAlignment="1">
      <alignment wrapText="1"/>
    </xf>
    <xf numFmtId="0" fontId="0" fillId="32" borderId="1" xfId="0" applyFill="1" applyBorder="1"/>
    <xf numFmtId="14" fontId="0" fillId="32" borderId="1" xfId="0" applyNumberFormat="1" applyFill="1" applyBorder="1"/>
    <xf numFmtId="0" fontId="0" fillId="32" borderId="1" xfId="0" applyFill="1" applyBorder="1" applyAlignment="1">
      <alignment wrapText="1"/>
    </xf>
    <xf numFmtId="168" fontId="0" fillId="32" borderId="1" xfId="0" applyNumberFormat="1" applyFill="1" applyBorder="1"/>
    <xf numFmtId="14" fontId="0" fillId="31" borderId="8" xfId="0" applyNumberFormat="1" applyFill="1" applyBorder="1"/>
    <xf numFmtId="14" fontId="0" fillId="0" borderId="0" xfId="0" applyNumberFormat="1"/>
    <xf numFmtId="0" fontId="41" fillId="31" borderId="3" xfId="0" applyFont="1" applyFill="1" applyBorder="1"/>
    <xf numFmtId="0" fontId="0" fillId="31" borderId="3" xfId="0" applyFill="1" applyBorder="1"/>
    <xf numFmtId="14" fontId="0" fillId="31" borderId="3" xfId="0" applyNumberFormat="1" applyFill="1" applyBorder="1"/>
    <xf numFmtId="0" fontId="31" fillId="32" borderId="1" xfId="0" applyFont="1" applyFill="1" applyBorder="1" applyAlignment="1">
      <alignment horizontal="center" vertical="center" wrapText="1"/>
    </xf>
    <xf numFmtId="0" fontId="31" fillId="32" borderId="1" xfId="0" applyFont="1" applyFill="1" applyBorder="1" applyAlignment="1">
      <alignment horizontal="left" vertical="center" wrapText="1"/>
    </xf>
    <xf numFmtId="0" fontId="32" fillId="32" borderId="1" xfId="0" applyFont="1" applyFill="1" applyBorder="1" applyAlignment="1">
      <alignment horizontal="center" vertical="center" wrapText="1"/>
    </xf>
    <xf numFmtId="0" fontId="31" fillId="32" borderId="1" xfId="0" applyFont="1" applyFill="1" applyBorder="1"/>
    <xf numFmtId="0" fontId="31" fillId="32" borderId="1" xfId="0" applyFont="1" applyFill="1" applyBorder="1" applyAlignment="1">
      <alignment vertical="center" wrapText="1"/>
    </xf>
    <xf numFmtId="4" fontId="0" fillId="32" borderId="1" xfId="0" applyNumberFormat="1" applyFill="1" applyBorder="1"/>
    <xf numFmtId="0" fontId="0" fillId="10" borderId="1" xfId="0" applyFill="1" applyBorder="1" applyAlignment="1">
      <alignment wrapText="1"/>
    </xf>
    <xf numFmtId="4" fontId="0" fillId="10" borderId="1" xfId="0" applyNumberFormat="1" applyFill="1" applyBorder="1"/>
    <xf numFmtId="14" fontId="0" fillId="10" borderId="1" xfId="0" applyNumberFormat="1" applyFill="1" applyBorder="1" applyAlignment="1">
      <alignment wrapText="1"/>
    </xf>
    <xf numFmtId="0" fontId="0" fillId="10" borderId="1" xfId="0" applyFill="1" applyBorder="1"/>
    <xf numFmtId="14" fontId="0" fillId="10" borderId="1" xfId="0" applyNumberFormat="1" applyFill="1" applyBorder="1"/>
    <xf numFmtId="0" fontId="0" fillId="12" borderId="1" xfId="0" applyFill="1" applyBorder="1"/>
    <xf numFmtId="0" fontId="0" fillId="10" borderId="8" xfId="0" applyFill="1" applyBorder="1" applyAlignment="1">
      <alignment wrapText="1"/>
    </xf>
    <xf numFmtId="0" fontId="0" fillId="10" borderId="6" xfId="0" applyFill="1" applyBorder="1" applyAlignment="1">
      <alignment wrapText="1"/>
    </xf>
    <xf numFmtId="4" fontId="0" fillId="10" borderId="8" xfId="0" applyNumberFormat="1" applyFill="1" applyBorder="1"/>
    <xf numFmtId="0" fontId="0" fillId="10" borderId="8" xfId="0" applyFill="1" applyBorder="1"/>
    <xf numFmtId="0" fontId="0" fillId="2" borderId="0" xfId="0" applyFill="1"/>
    <xf numFmtId="0" fontId="0" fillId="2" borderId="8" xfId="0" applyFill="1" applyBorder="1" applyAlignment="1">
      <alignment wrapText="1"/>
    </xf>
    <xf numFmtId="0" fontId="42" fillId="0" borderId="0" xfId="9" applyAlignment="1">
      <alignment wrapText="1"/>
    </xf>
    <xf numFmtId="0" fontId="45" fillId="0" borderId="0" xfId="0" applyFont="1"/>
    <xf numFmtId="166" fontId="45" fillId="0" borderId="0" xfId="1" applyFont="1"/>
    <xf numFmtId="169" fontId="0" fillId="30" borderId="1" xfId="0" applyNumberFormat="1" applyFont="1" applyFill="1" applyBorder="1"/>
    <xf numFmtId="0" fontId="0" fillId="30" borderId="1" xfId="0" applyFont="1" applyFill="1" applyBorder="1"/>
    <xf numFmtId="169" fontId="0" fillId="19" borderId="1" xfId="0" applyNumberFormat="1" applyFont="1" applyFill="1" applyBorder="1"/>
    <xf numFmtId="0" fontId="0" fillId="19" borderId="1" xfId="0" applyFont="1" applyFill="1" applyBorder="1"/>
    <xf numFmtId="0" fontId="0" fillId="19" borderId="1" xfId="0" applyFont="1" applyFill="1" applyBorder="1" applyAlignment="1">
      <alignment wrapText="1"/>
    </xf>
    <xf numFmtId="0" fontId="0" fillId="30" borderId="1" xfId="0" applyFont="1" applyFill="1" applyBorder="1" applyAlignment="1">
      <alignment wrapText="1"/>
    </xf>
    <xf numFmtId="166" fontId="31" fillId="18" borderId="1" xfId="1" applyFont="1" applyFill="1" applyBorder="1" applyAlignment="1">
      <alignment wrapText="1"/>
    </xf>
    <xf numFmtId="166" fontId="31" fillId="30" borderId="1" xfId="1" applyFont="1" applyFill="1" applyBorder="1" applyAlignment="1">
      <alignment wrapText="1"/>
    </xf>
    <xf numFmtId="166" fontId="31" fillId="17" borderId="1" xfId="1" applyFont="1" applyFill="1" applyBorder="1" applyAlignment="1">
      <alignment wrapText="1"/>
    </xf>
    <xf numFmtId="166" fontId="0" fillId="30" borderId="1" xfId="1" applyFont="1" applyFill="1" applyBorder="1"/>
    <xf numFmtId="0" fontId="0" fillId="22" borderId="1" xfId="0" applyFill="1" applyBorder="1" applyAlignment="1">
      <alignment wrapText="1"/>
    </xf>
    <xf numFmtId="0" fontId="0" fillId="22" borderId="1" xfId="0" applyFill="1" applyBorder="1"/>
    <xf numFmtId="166" fontId="0" fillId="22" borderId="1" xfId="1" applyFont="1" applyFill="1" applyBorder="1"/>
    <xf numFmtId="14" fontId="0" fillId="22" borderId="1" xfId="0" applyNumberFormat="1" applyFill="1" applyBorder="1"/>
    <xf numFmtId="0" fontId="0" fillId="20" borderId="1" xfId="0" applyFill="1" applyBorder="1" applyAlignment="1">
      <alignment wrapText="1"/>
    </xf>
    <xf numFmtId="166" fontId="0" fillId="20" borderId="1" xfId="1" applyFont="1" applyFill="1" applyBorder="1"/>
    <xf numFmtId="0" fontId="0" fillId="20" borderId="8" xfId="0" applyFill="1" applyBorder="1"/>
    <xf numFmtId="0" fontId="0" fillId="20" borderId="8" xfId="0" applyFill="1" applyBorder="1" applyAlignment="1">
      <alignment wrapText="1"/>
    </xf>
    <xf numFmtId="166" fontId="0" fillId="18" borderId="1" xfId="1" applyFont="1" applyFill="1" applyBorder="1"/>
    <xf numFmtId="0" fontId="31" fillId="35" borderId="1" xfId="0" applyFont="1" applyFill="1" applyBorder="1"/>
    <xf numFmtId="0" fontId="32" fillId="35" borderId="1" xfId="0" applyFont="1" applyFill="1" applyBorder="1" applyAlignment="1">
      <alignment horizontal="center" vertical="center" wrapText="1"/>
    </xf>
    <xf numFmtId="0" fontId="0" fillId="35" borderId="1" xfId="0" applyFill="1" applyBorder="1" applyAlignment="1">
      <alignment wrapText="1"/>
    </xf>
    <xf numFmtId="0" fontId="0" fillId="35" borderId="1" xfId="0" applyFill="1" applyBorder="1"/>
    <xf numFmtId="166" fontId="0" fillId="35" borderId="1" xfId="1" applyFont="1" applyFill="1" applyBorder="1"/>
    <xf numFmtId="166" fontId="0" fillId="20" borderId="3" xfId="1" applyFont="1" applyFill="1" applyBorder="1"/>
    <xf numFmtId="14" fontId="0" fillId="35" borderId="1" xfId="0" applyNumberFormat="1" applyFill="1" applyBorder="1"/>
    <xf numFmtId="0" fontId="31" fillId="35" borderId="1" xfId="0" applyFont="1" applyFill="1" applyBorder="1" applyAlignment="1">
      <alignment wrapText="1"/>
    </xf>
    <xf numFmtId="14" fontId="0" fillId="35" borderId="0" xfId="0" applyNumberFormat="1" applyFill="1" applyBorder="1"/>
    <xf numFmtId="14" fontId="0" fillId="35" borderId="0" xfId="0" applyNumberFormat="1" applyFill="1"/>
    <xf numFmtId="0" fontId="31" fillId="35" borderId="3" xfId="0" applyFont="1" applyFill="1" applyBorder="1"/>
    <xf numFmtId="0" fontId="32" fillId="35" borderId="3" xfId="0" applyFont="1" applyFill="1" applyBorder="1" applyAlignment="1">
      <alignment horizontal="center" vertical="center" wrapText="1"/>
    </xf>
    <xf numFmtId="0" fontId="0" fillId="35" borderId="3" xfId="0" applyFill="1" applyBorder="1" applyAlignment="1">
      <alignment wrapText="1"/>
    </xf>
    <xf numFmtId="0" fontId="0" fillId="35" borderId="3" xfId="0" applyFill="1" applyBorder="1"/>
    <xf numFmtId="166" fontId="0" fillId="35" borderId="3" xfId="1" applyFont="1" applyFill="1" applyBorder="1"/>
    <xf numFmtId="14" fontId="0" fillId="35" borderId="3" xfId="0" applyNumberFormat="1" applyFill="1" applyBorder="1"/>
    <xf numFmtId="0" fontId="31" fillId="35" borderId="3" xfId="0" applyFont="1" applyFill="1" applyBorder="1" applyAlignment="1">
      <alignment wrapText="1"/>
    </xf>
    <xf numFmtId="14" fontId="0" fillId="20" borderId="1" xfId="0" applyNumberFormat="1" applyFill="1" applyBorder="1" applyAlignment="1">
      <alignment wrapText="1"/>
    </xf>
    <xf numFmtId="0" fontId="0" fillId="22" borderId="2" xfId="0" applyFill="1" applyBorder="1"/>
    <xf numFmtId="0" fontId="31" fillId="35" borderId="1" xfId="0" applyFont="1" applyFill="1" applyBorder="1" applyAlignment="1">
      <alignment horizontal="center" vertical="center" wrapText="1"/>
    </xf>
    <xf numFmtId="166" fontId="0" fillId="17" borderId="1" xfId="1" applyFont="1" applyFill="1" applyBorder="1"/>
    <xf numFmtId="0" fontId="0" fillId="18" borderId="3" xfId="0" applyFill="1" applyBorder="1"/>
    <xf numFmtId="0" fontId="31" fillId="18" borderId="3"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3" xfId="0" applyFont="1" applyFill="1" applyBorder="1"/>
    <xf numFmtId="0" fontId="31" fillId="18" borderId="3" xfId="0" applyFont="1" applyFill="1" applyBorder="1" applyAlignment="1">
      <alignment vertical="center" wrapText="1"/>
    </xf>
    <xf numFmtId="0" fontId="31" fillId="18" borderId="3" xfId="0" applyFont="1" applyFill="1" applyBorder="1" applyAlignment="1">
      <alignment wrapText="1"/>
    </xf>
    <xf numFmtId="166" fontId="31" fillId="18" borderId="3" xfId="1" applyFont="1" applyFill="1" applyBorder="1" applyAlignment="1">
      <alignment wrapText="1"/>
    </xf>
    <xf numFmtId="14" fontId="0" fillId="18" borderId="3" xfId="0" applyNumberFormat="1" applyFill="1" applyBorder="1"/>
    <xf numFmtId="0" fontId="0" fillId="18" borderId="3" xfId="0" applyFill="1" applyBorder="1" applyAlignment="1">
      <alignment wrapText="1"/>
    </xf>
    <xf numFmtId="0" fontId="0" fillId="18" borderId="6" xfId="0" applyFill="1" applyBorder="1"/>
    <xf numFmtId="0" fontId="30" fillId="34" borderId="1" xfId="0" applyFont="1" applyFill="1" applyBorder="1"/>
    <xf numFmtId="0" fontId="31" fillId="18" borderId="8" xfId="0" applyFont="1" applyFill="1" applyBorder="1"/>
    <xf numFmtId="0" fontId="32" fillId="18" borderId="3" xfId="0" applyFont="1" applyFill="1" applyBorder="1" applyAlignment="1">
      <alignment horizontal="center" vertical="center" wrapText="1"/>
    </xf>
    <xf numFmtId="166" fontId="31" fillId="22" borderId="1" xfId="1" applyFont="1" applyFill="1" applyBorder="1" applyAlignment="1">
      <alignment wrapText="1"/>
    </xf>
    <xf numFmtId="0" fontId="29" fillId="18" borderId="1" xfId="0" applyFont="1" applyFill="1" applyBorder="1" applyAlignment="1">
      <alignment wrapText="1"/>
    </xf>
    <xf numFmtId="0" fontId="31" fillId="22" borderId="1" xfId="0" applyFont="1" applyFill="1" applyBorder="1" applyAlignment="1">
      <alignment vertical="center" wrapText="1"/>
    </xf>
    <xf numFmtId="0" fontId="0" fillId="22" borderId="6" xfId="0" applyFill="1" applyBorder="1"/>
    <xf numFmtId="0" fontId="30" fillId="34" borderId="6" xfId="0" applyFont="1" applyFill="1" applyBorder="1"/>
    <xf numFmtId="0" fontId="31" fillId="22" borderId="6" xfId="0" applyFont="1" applyFill="1" applyBorder="1" applyAlignment="1">
      <alignment horizontal="left" vertical="center" wrapText="1"/>
    </xf>
    <xf numFmtId="0" fontId="32" fillId="22" borderId="6" xfId="0" applyFont="1" applyFill="1" applyBorder="1" applyAlignment="1">
      <alignment horizontal="center" vertical="center" wrapText="1"/>
    </xf>
    <xf numFmtId="0" fontId="31" fillId="22" borderId="6" xfId="0" applyFont="1" applyFill="1" applyBorder="1" applyAlignment="1">
      <alignment horizontal="center" vertical="center" wrapText="1"/>
    </xf>
    <xf numFmtId="0" fontId="31" fillId="22" borderId="6" xfId="0" applyFont="1" applyFill="1" applyBorder="1"/>
    <xf numFmtId="0" fontId="31" fillId="22" borderId="6" xfId="0" applyFont="1" applyFill="1" applyBorder="1" applyAlignment="1">
      <alignment vertical="center" wrapText="1"/>
    </xf>
    <xf numFmtId="0" fontId="31" fillId="22" borderId="6" xfId="0" applyFont="1" applyFill="1" applyBorder="1" applyAlignment="1">
      <alignment wrapText="1"/>
    </xf>
    <xf numFmtId="41" fontId="0" fillId="0" borderId="0" xfId="3" applyFont="1"/>
    <xf numFmtId="166" fontId="0" fillId="0" borderId="0" xfId="0" applyNumberFormat="1"/>
    <xf numFmtId="43" fontId="0" fillId="0" borderId="0" xfId="0" applyNumberFormat="1"/>
    <xf numFmtId="0" fontId="31" fillId="11"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1" fillId="10" borderId="1" xfId="0" applyFont="1" applyFill="1" applyBorder="1" applyAlignment="1">
      <alignment vertical="center" wrapText="1"/>
    </xf>
    <xf numFmtId="0" fontId="32" fillId="11" borderId="1" xfId="0" applyFont="1" applyFill="1" applyBorder="1" applyAlignment="1">
      <alignment horizontal="center" vertical="center" wrapText="1"/>
    </xf>
    <xf numFmtId="0" fontId="31" fillId="11" borderId="1" xfId="0" applyFont="1" applyFill="1" applyBorder="1" applyAlignment="1">
      <alignment vertical="center" wrapText="1"/>
    </xf>
    <xf numFmtId="166" fontId="0" fillId="11" borderId="1" xfId="1" applyFont="1" applyFill="1" applyBorder="1"/>
    <xf numFmtId="0" fontId="0" fillId="11" borderId="1" xfId="0" applyFill="1" applyBorder="1"/>
    <xf numFmtId="14" fontId="0" fillId="11" borderId="1" xfId="0" applyNumberFormat="1" applyFill="1" applyBorder="1" applyAlignment="1">
      <alignment wrapText="1"/>
    </xf>
    <xf numFmtId="14" fontId="0" fillId="11" borderId="1" xfId="0" applyNumberFormat="1" applyFill="1" applyBorder="1"/>
    <xf numFmtId="0" fontId="31" fillId="11" borderId="1" xfId="0" applyFont="1" applyFill="1" applyBorder="1" applyAlignment="1">
      <alignment wrapText="1"/>
    </xf>
    <xf numFmtId="0" fontId="0" fillId="11" borderId="1" xfId="0" applyFill="1" applyBorder="1" applyAlignment="1">
      <alignment wrapText="1"/>
    </xf>
    <xf numFmtId="166" fontId="0" fillId="32" borderId="1" xfId="1" applyFont="1" applyFill="1" applyBorder="1"/>
    <xf numFmtId="14" fontId="0" fillId="32" borderId="1" xfId="0" applyNumberFormat="1" applyFill="1" applyBorder="1" applyAlignment="1">
      <alignment wrapText="1"/>
    </xf>
    <xf numFmtId="0" fontId="31" fillId="32" borderId="3" xfId="0" applyFont="1" applyFill="1" applyBorder="1" applyAlignment="1">
      <alignment horizontal="center" vertical="center" wrapText="1"/>
    </xf>
    <xf numFmtId="0" fontId="0" fillId="32" borderId="3" xfId="0" applyFill="1" applyBorder="1"/>
    <xf numFmtId="0" fontId="0" fillId="32" borderId="3" xfId="0" applyFill="1" applyBorder="1" applyAlignment="1">
      <alignment wrapText="1"/>
    </xf>
    <xf numFmtId="14" fontId="0" fillId="32" borderId="3" xfId="0" applyNumberFormat="1" applyFill="1" applyBorder="1"/>
    <xf numFmtId="0" fontId="0" fillId="0" borderId="1" xfId="0" applyBorder="1"/>
    <xf numFmtId="0" fontId="0" fillId="10" borderId="9" xfId="0" applyFont="1" applyFill="1" applyBorder="1" applyAlignment="1">
      <alignment wrapText="1"/>
    </xf>
    <xf numFmtId="0" fontId="0" fillId="2" borderId="1" xfId="0" applyFill="1" applyBorder="1"/>
    <xf numFmtId="0" fontId="32" fillId="32" borderId="3" xfId="0" applyFont="1" applyFill="1" applyBorder="1" applyAlignment="1">
      <alignment horizontal="center" vertical="center" wrapText="1"/>
    </xf>
    <xf numFmtId="14" fontId="0" fillId="32" borderId="3" xfId="0" applyNumberFormat="1" applyFill="1" applyBorder="1" applyAlignment="1">
      <alignment wrapText="1"/>
    </xf>
    <xf numFmtId="0" fontId="31" fillId="36" borderId="1" xfId="0" applyFont="1" applyFill="1" applyBorder="1" applyAlignment="1">
      <alignment horizontal="left" vertical="center" wrapText="1"/>
    </xf>
    <xf numFmtId="0" fontId="31" fillId="36" borderId="1" xfId="0" applyFont="1" applyFill="1" applyBorder="1" applyAlignment="1">
      <alignment horizontal="center" vertical="center" wrapText="1"/>
    </xf>
    <xf numFmtId="0" fontId="32" fillId="36" borderId="1" xfId="0" applyFont="1" applyFill="1" applyBorder="1" applyAlignment="1">
      <alignment horizontal="center" vertical="center" wrapText="1"/>
    </xf>
    <xf numFmtId="0" fontId="0" fillId="36" borderId="1" xfId="0" applyFill="1" applyBorder="1"/>
    <xf numFmtId="0" fontId="0" fillId="36" borderId="1" xfId="0" applyFill="1" applyBorder="1" applyAlignment="1">
      <alignment wrapText="1"/>
    </xf>
    <xf numFmtId="14" fontId="0" fillId="36" borderId="1" xfId="0" applyNumberFormat="1" applyFill="1" applyBorder="1"/>
    <xf numFmtId="14" fontId="0" fillId="36" borderId="1" xfId="0" applyNumberFormat="1" applyFill="1" applyBorder="1" applyAlignment="1">
      <alignment wrapText="1"/>
    </xf>
    <xf numFmtId="0" fontId="0" fillId="36" borderId="3" xfId="0" applyFill="1" applyBorder="1" applyAlignment="1">
      <alignment wrapText="1"/>
    </xf>
    <xf numFmtId="0" fontId="31" fillId="36" borderId="6" xfId="0" applyFont="1" applyFill="1" applyBorder="1" applyAlignment="1">
      <alignment horizontal="center" vertical="center" wrapText="1"/>
    </xf>
    <xf numFmtId="0" fontId="30" fillId="34" borderId="8" xfId="0" applyFont="1" applyFill="1" applyBorder="1" applyAlignment="1">
      <alignment horizontal="center" wrapText="1"/>
    </xf>
    <xf numFmtId="0" fontId="0" fillId="36" borderId="3" xfId="0" applyFill="1" applyBorder="1"/>
    <xf numFmtId="0" fontId="0" fillId="36" borderId="8" xfId="0" applyFill="1" applyBorder="1"/>
    <xf numFmtId="0" fontId="31" fillId="36" borderId="8" xfId="0" applyFont="1" applyFill="1" applyBorder="1" applyAlignment="1">
      <alignment horizontal="left" vertical="center" wrapText="1"/>
    </xf>
    <xf numFmtId="0" fontId="32" fillId="36" borderId="8" xfId="0" applyFont="1" applyFill="1" applyBorder="1" applyAlignment="1">
      <alignment horizontal="center" vertical="center" wrapText="1"/>
    </xf>
    <xf numFmtId="0" fontId="0" fillId="36" borderId="13" xfId="0" applyFont="1" applyFill="1" applyBorder="1" applyAlignment="1">
      <alignment wrapText="1"/>
    </xf>
    <xf numFmtId="0" fontId="31" fillId="36" borderId="3" xfId="0" applyFont="1" applyFill="1" applyBorder="1" applyAlignment="1">
      <alignment horizontal="center" vertical="center" wrapText="1"/>
    </xf>
    <xf numFmtId="0" fontId="32" fillId="36" borderId="3" xfId="0" applyFont="1" applyFill="1" applyBorder="1" applyAlignment="1">
      <alignment horizontal="center" vertical="center" wrapText="1"/>
    </xf>
    <xf numFmtId="14" fontId="0" fillId="36" borderId="3" xfId="0" applyNumberFormat="1" applyFill="1" applyBorder="1"/>
    <xf numFmtId="0" fontId="31" fillId="36" borderId="1" xfId="0" applyFont="1" applyFill="1" applyBorder="1"/>
    <xf numFmtId="0" fontId="31" fillId="36" borderId="1" xfId="0" applyFont="1" applyFill="1" applyBorder="1" applyAlignment="1">
      <alignment vertical="center" wrapText="1"/>
    </xf>
    <xf numFmtId="0" fontId="31" fillId="36" borderId="1" xfId="0" applyFont="1" applyFill="1" applyBorder="1" applyAlignment="1">
      <alignment wrapText="1"/>
    </xf>
    <xf numFmtId="14" fontId="32" fillId="36" borderId="1" xfId="0" applyNumberFormat="1" applyFont="1" applyFill="1" applyBorder="1" applyAlignment="1">
      <alignment horizontal="center" vertical="center" wrapText="1"/>
    </xf>
    <xf numFmtId="0" fontId="31" fillId="31" borderId="1" xfId="0" applyFont="1" applyFill="1" applyBorder="1" applyAlignment="1">
      <alignment wrapText="1"/>
    </xf>
    <xf numFmtId="14" fontId="32" fillId="31" borderId="1" xfId="0" applyNumberFormat="1" applyFont="1" applyFill="1" applyBorder="1" applyAlignment="1">
      <alignment horizontal="center" vertical="center" wrapText="1"/>
    </xf>
    <xf numFmtId="42" fontId="19" fillId="0" borderId="0" xfId="4" applyFont="1"/>
    <xf numFmtId="14" fontId="32" fillId="20" borderId="1" xfId="0" applyNumberFormat="1" applyFont="1" applyFill="1" applyBorder="1" applyAlignment="1">
      <alignment horizontal="center" vertical="center" wrapText="1"/>
    </xf>
    <xf numFmtId="0" fontId="0" fillId="20" borderId="3" xfId="0" applyFill="1" applyBorder="1" applyAlignment="1">
      <alignment wrapText="1"/>
    </xf>
    <xf numFmtId="0" fontId="31" fillId="20" borderId="1" xfId="0" applyFont="1" applyFill="1" applyBorder="1" applyAlignment="1">
      <alignment horizontal="center" vertical="center" wrapText="1"/>
    </xf>
    <xf numFmtId="0" fontId="31" fillId="20" borderId="1" xfId="0" applyFont="1" applyFill="1" applyBorder="1" applyAlignment="1">
      <alignment horizontal="left" vertical="center" wrapText="1"/>
    </xf>
    <xf numFmtId="0" fontId="32" fillId="20" borderId="1" xfId="0" applyFont="1" applyFill="1" applyBorder="1" applyAlignment="1">
      <alignment horizontal="center" vertical="center" wrapText="1"/>
    </xf>
    <xf numFmtId="0" fontId="31" fillId="20" borderId="1" xfId="0" applyFont="1" applyFill="1" applyBorder="1"/>
    <xf numFmtId="0" fontId="31" fillId="20" borderId="1" xfId="0" applyFont="1" applyFill="1" applyBorder="1" applyAlignment="1">
      <alignment vertical="center" wrapText="1"/>
    </xf>
    <xf numFmtId="0" fontId="31" fillId="20" borderId="1" xfId="0" applyFont="1" applyFill="1" applyBorder="1" applyAlignment="1">
      <alignment wrapText="1"/>
    </xf>
    <xf numFmtId="0" fontId="31" fillId="20" borderId="3" xfId="0" applyFont="1" applyFill="1" applyBorder="1" applyAlignment="1">
      <alignment vertical="center" wrapText="1"/>
    </xf>
    <xf numFmtId="0" fontId="31" fillId="20" borderId="3" xfId="0" applyFont="1" applyFill="1" applyBorder="1"/>
    <xf numFmtId="0" fontId="31" fillId="20" borderId="3" xfId="0" applyFont="1" applyFill="1" applyBorder="1" applyAlignment="1">
      <alignment wrapText="1"/>
    </xf>
    <xf numFmtId="0" fontId="0" fillId="20" borderId="1" xfId="0" applyFill="1" applyBorder="1"/>
    <xf numFmtId="14" fontId="0" fillId="20" borderId="1" xfId="0" applyNumberFormat="1" applyFill="1" applyBorder="1"/>
    <xf numFmtId="14" fontId="0" fillId="20" borderId="3" xfId="0" applyNumberFormat="1" applyFill="1" applyBorder="1"/>
    <xf numFmtId="0" fontId="0" fillId="20" borderId="3" xfId="0" applyFill="1" applyBorder="1"/>
    <xf numFmtId="0" fontId="31" fillId="20" borderId="3" xfId="0" applyFont="1" applyFill="1" applyBorder="1" applyAlignment="1">
      <alignment horizontal="left" vertical="center" wrapText="1"/>
    </xf>
    <xf numFmtId="0" fontId="30" fillId="34" borderId="1" xfId="0" applyFont="1" applyFill="1" applyBorder="1" applyAlignment="1">
      <alignment horizontal="center" wrapText="1"/>
    </xf>
    <xf numFmtId="3" fontId="31" fillId="20" borderId="0" xfId="0" applyNumberFormat="1" applyFont="1" applyFill="1" applyBorder="1"/>
    <xf numFmtId="0" fontId="30" fillId="34" borderId="3" xfId="0" applyFont="1" applyFill="1" applyBorder="1" applyAlignment="1">
      <alignment horizontal="center" wrapText="1"/>
    </xf>
    <xf numFmtId="0" fontId="31" fillId="20" borderId="3" xfId="0" applyFont="1" applyFill="1" applyBorder="1" applyAlignment="1">
      <alignment horizontal="center" vertical="center" wrapText="1"/>
    </xf>
    <xf numFmtId="0" fontId="32" fillId="20" borderId="3" xfId="0" applyFont="1" applyFill="1" applyBorder="1" applyAlignment="1">
      <alignment horizontal="center" vertical="center" wrapText="1"/>
    </xf>
    <xf numFmtId="0" fontId="55" fillId="20" borderId="3" xfId="0" applyFont="1" applyFill="1" applyBorder="1" applyAlignment="1">
      <alignment horizontal="center" vertical="center" wrapText="1"/>
    </xf>
    <xf numFmtId="14" fontId="32" fillId="20" borderId="3" xfId="0" applyNumberFormat="1" applyFont="1" applyFill="1" applyBorder="1" applyAlignment="1">
      <alignment horizontal="center" vertical="center" wrapText="1"/>
    </xf>
    <xf numFmtId="0" fontId="0" fillId="37" borderId="3" xfId="0" applyFill="1" applyBorder="1"/>
    <xf numFmtId="0" fontId="0" fillId="37" borderId="0" xfId="0" applyFill="1"/>
    <xf numFmtId="0" fontId="0" fillId="37" borderId="1" xfId="0" applyFill="1" applyBorder="1"/>
    <xf numFmtId="0" fontId="0" fillId="31" borderId="9" xfId="0" applyFont="1" applyFill="1" applyBorder="1" applyAlignment="1">
      <alignment wrapText="1"/>
    </xf>
    <xf numFmtId="0" fontId="0" fillId="20" borderId="9" xfId="0" applyFont="1" applyFill="1" applyBorder="1" applyAlignment="1">
      <alignment wrapText="1"/>
    </xf>
    <xf numFmtId="0" fontId="0" fillId="20" borderId="5" xfId="0" applyFont="1" applyFill="1" applyBorder="1" applyAlignment="1">
      <alignment wrapText="1"/>
    </xf>
    <xf numFmtId="0" fontId="0" fillId="37" borderId="4" xfId="0" applyFill="1" applyBorder="1"/>
    <xf numFmtId="0" fontId="0" fillId="37" borderId="2" xfId="0" applyFill="1" applyBorder="1"/>
    <xf numFmtId="0" fontId="0" fillId="0" borderId="1" xfId="0" applyFill="1" applyBorder="1"/>
    <xf numFmtId="0" fontId="0" fillId="0" borderId="0" xfId="0" applyBorder="1"/>
    <xf numFmtId="0" fontId="31" fillId="38" borderId="3" xfId="0" applyFont="1" applyFill="1" applyBorder="1" applyAlignment="1">
      <alignment horizontal="left" vertical="center" wrapText="1"/>
    </xf>
    <xf numFmtId="0" fontId="31" fillId="38" borderId="3" xfId="0" applyFont="1" applyFill="1" applyBorder="1" applyAlignment="1">
      <alignment horizontal="center" vertical="center" wrapText="1"/>
    </xf>
    <xf numFmtId="0" fontId="58" fillId="38" borderId="3" xfId="0" applyFont="1" applyFill="1" applyBorder="1" applyAlignment="1">
      <alignment horizontal="center" vertical="center" wrapText="1"/>
    </xf>
    <xf numFmtId="3" fontId="31" fillId="38" borderId="3" xfId="0" applyNumberFormat="1" applyFont="1" applyFill="1" applyBorder="1" applyAlignment="1">
      <alignment horizontal="center" vertical="center" wrapText="1"/>
    </xf>
    <xf numFmtId="0" fontId="31" fillId="38" borderId="1" xfId="0" applyFont="1" applyFill="1" applyBorder="1"/>
    <xf numFmtId="0" fontId="31" fillId="38" borderId="1" xfId="0" applyFont="1" applyFill="1" applyBorder="1" applyAlignment="1">
      <alignment vertical="center" wrapText="1"/>
    </xf>
    <xf numFmtId="0" fontId="31" fillId="38" borderId="1" xfId="0" applyFont="1" applyFill="1" applyBorder="1" applyAlignment="1">
      <alignment wrapText="1"/>
    </xf>
    <xf numFmtId="0" fontId="0" fillId="38" borderId="1" xfId="0" applyFill="1" applyBorder="1"/>
    <xf numFmtId="14" fontId="0" fillId="38" borderId="1" xfId="0" applyNumberFormat="1" applyFill="1" applyBorder="1"/>
    <xf numFmtId="0" fontId="55" fillId="38" borderId="1" xfId="0" applyFont="1" applyFill="1" applyBorder="1" applyAlignment="1">
      <alignment horizontal="center" vertical="center" wrapText="1"/>
    </xf>
    <xf numFmtId="0" fontId="32" fillId="38" borderId="1" xfId="0" applyFont="1" applyFill="1" applyBorder="1" applyAlignment="1">
      <alignment horizontal="center" vertical="center" wrapText="1"/>
    </xf>
    <xf numFmtId="14" fontId="32" fillId="38" borderId="1" xfId="0" applyNumberFormat="1" applyFont="1" applyFill="1" applyBorder="1" applyAlignment="1">
      <alignment horizontal="center" vertical="center" wrapText="1"/>
    </xf>
    <xf numFmtId="0" fontId="0" fillId="38" borderId="9" xfId="0" applyFont="1" applyFill="1" applyBorder="1" applyAlignment="1">
      <alignment wrapText="1"/>
    </xf>
    <xf numFmtId="0" fontId="0" fillId="38" borderId="2" xfId="0" applyFill="1" applyBorder="1"/>
    <xf numFmtId="0" fontId="31" fillId="17" borderId="1" xfId="0" applyFont="1" applyFill="1" applyBorder="1" applyAlignment="1">
      <alignment horizontal="center" wrapText="1"/>
    </xf>
    <xf numFmtId="14" fontId="0" fillId="17" borderId="1" xfId="0" applyNumberFormat="1" applyFill="1" applyBorder="1" applyAlignment="1">
      <alignment horizontal="right"/>
    </xf>
    <xf numFmtId="14" fontId="55" fillId="38" borderId="1" xfId="0" applyNumberFormat="1" applyFont="1" applyFill="1" applyBorder="1" applyAlignment="1">
      <alignment horizontal="center" vertical="center" wrapText="1"/>
    </xf>
    <xf numFmtId="0" fontId="55" fillId="12" borderId="1" xfId="0" applyFont="1" applyFill="1" applyBorder="1" applyAlignment="1">
      <alignment horizontal="center" vertical="center" wrapText="1"/>
    </xf>
    <xf numFmtId="3" fontId="31" fillId="20" borderId="1" xfId="0" applyNumberFormat="1" applyFont="1" applyFill="1" applyBorder="1"/>
    <xf numFmtId="3" fontId="31" fillId="20" borderId="3" xfId="0" applyNumberFormat="1" applyFont="1" applyFill="1" applyBorder="1"/>
    <xf numFmtId="0" fontId="31" fillId="38" borderId="3" xfId="0" applyFont="1" applyFill="1" applyBorder="1"/>
    <xf numFmtId="0" fontId="31" fillId="38" borderId="3" xfId="0" applyFont="1" applyFill="1" applyBorder="1" applyAlignment="1">
      <alignment vertical="center" wrapText="1"/>
    </xf>
    <xf numFmtId="0" fontId="31" fillId="38" borderId="3" xfId="0" applyFont="1" applyFill="1" applyBorder="1" applyAlignment="1">
      <alignment wrapText="1"/>
    </xf>
    <xf numFmtId="0" fontId="0" fillId="38" borderId="3" xfId="0" applyFill="1" applyBorder="1"/>
    <xf numFmtId="14" fontId="0" fillId="38" borderId="3" xfId="0" applyNumberFormat="1" applyFill="1" applyBorder="1"/>
    <xf numFmtId="14" fontId="0" fillId="12" borderId="3" xfId="0" applyNumberFormat="1" applyFill="1" applyBorder="1"/>
    <xf numFmtId="0" fontId="55" fillId="12" borderId="3" xfId="0" applyFont="1" applyFill="1" applyBorder="1" applyAlignment="1">
      <alignment horizontal="center" vertical="center" wrapText="1"/>
    </xf>
    <xf numFmtId="0" fontId="55" fillId="38" borderId="3" xfId="0" applyFont="1" applyFill="1" applyBorder="1" applyAlignment="1">
      <alignment horizontal="center" vertical="center" wrapText="1"/>
    </xf>
    <xf numFmtId="14" fontId="55" fillId="38" borderId="3" xfId="0" applyNumberFormat="1" applyFont="1" applyFill="1" applyBorder="1" applyAlignment="1">
      <alignment horizontal="center" vertical="center" wrapText="1"/>
    </xf>
    <xf numFmtId="0" fontId="0" fillId="38" borderId="5" xfId="0" applyFont="1" applyFill="1" applyBorder="1" applyAlignment="1">
      <alignment wrapText="1"/>
    </xf>
    <xf numFmtId="0" fontId="32" fillId="12" borderId="3" xfId="0" applyFont="1" applyFill="1" applyBorder="1" applyAlignment="1">
      <alignment horizontal="center" vertical="center" wrapText="1"/>
    </xf>
    <xf numFmtId="0" fontId="31" fillId="39" borderId="1" xfId="0" applyFont="1" applyFill="1" applyBorder="1" applyAlignment="1">
      <alignment horizontal="left" vertical="center" wrapText="1"/>
    </xf>
    <xf numFmtId="0" fontId="31" fillId="39" borderId="1" xfId="0" applyFont="1" applyFill="1" applyBorder="1" applyAlignment="1">
      <alignment horizontal="center" vertical="center" wrapText="1"/>
    </xf>
    <xf numFmtId="0" fontId="58" fillId="39" borderId="1" xfId="0" applyFont="1" applyFill="1" applyBorder="1" applyAlignment="1">
      <alignment horizontal="center" vertical="center" wrapText="1"/>
    </xf>
    <xf numFmtId="3" fontId="31" fillId="39" borderId="1" xfId="0" applyNumberFormat="1" applyFont="1" applyFill="1" applyBorder="1" applyAlignment="1">
      <alignment horizontal="center" vertical="center" wrapText="1"/>
    </xf>
    <xf numFmtId="0" fontId="31" fillId="39" borderId="1" xfId="0" applyFont="1" applyFill="1" applyBorder="1"/>
    <xf numFmtId="0" fontId="31" fillId="39" borderId="1" xfId="0" applyFont="1" applyFill="1" applyBorder="1" applyAlignment="1">
      <alignment vertical="center" wrapText="1"/>
    </xf>
    <xf numFmtId="0" fontId="31" fillId="39" borderId="1" xfId="0" applyFont="1" applyFill="1" applyBorder="1" applyAlignment="1">
      <alignment wrapText="1"/>
    </xf>
    <xf numFmtId="0" fontId="0" fillId="39" borderId="1" xfId="0" applyFill="1" applyBorder="1"/>
    <xf numFmtId="14" fontId="0" fillId="39" borderId="1" xfId="0" applyNumberFormat="1" applyFill="1" applyBorder="1"/>
    <xf numFmtId="0" fontId="55" fillId="39" borderId="1" xfId="0" applyFont="1" applyFill="1" applyBorder="1" applyAlignment="1">
      <alignment horizontal="center" vertical="center" wrapText="1"/>
    </xf>
    <xf numFmtId="14" fontId="55" fillId="39" borderId="1" xfId="0" applyNumberFormat="1" applyFont="1" applyFill="1" applyBorder="1" applyAlignment="1">
      <alignment horizontal="center" vertical="center" wrapText="1"/>
    </xf>
    <xf numFmtId="0" fontId="0" fillId="39" borderId="1" xfId="0" applyFont="1" applyFill="1" applyBorder="1" applyAlignment="1">
      <alignment wrapText="1"/>
    </xf>
    <xf numFmtId="0" fontId="32" fillId="39" borderId="1" xfId="0" applyFont="1" applyFill="1" applyBorder="1" applyAlignment="1">
      <alignment horizontal="center" vertical="center" wrapText="1"/>
    </xf>
    <xf numFmtId="0" fontId="0" fillId="12" borderId="1" xfId="0" applyFill="1" applyBorder="1" applyAlignment="1">
      <alignment wrapText="1"/>
    </xf>
    <xf numFmtId="0" fontId="0" fillId="12" borderId="1" xfId="0" applyFill="1" applyBorder="1" applyAlignment="1">
      <alignment horizontal="center" wrapText="1"/>
    </xf>
    <xf numFmtId="3" fontId="31" fillId="6" borderId="6" xfId="0" applyNumberFormat="1" applyFont="1" applyFill="1" applyBorder="1" applyAlignment="1">
      <alignment horizontal="center" wrapText="1"/>
    </xf>
    <xf numFmtId="3" fontId="31" fillId="6" borderId="8" xfId="0" applyNumberFormat="1" applyFont="1" applyFill="1" applyBorder="1" applyAlignment="1">
      <alignment horizontal="center" wrapText="1"/>
    </xf>
    <xf numFmtId="14" fontId="0" fillId="39" borderId="1" xfId="0" applyNumberFormat="1" applyFill="1" applyBorder="1" applyAlignment="1">
      <alignment horizontal="right"/>
    </xf>
    <xf numFmtId="0" fontId="58" fillId="23" borderId="1" xfId="0" applyFont="1" applyFill="1" applyBorder="1" applyAlignment="1">
      <alignment horizontal="center" vertical="center" wrapText="1"/>
    </xf>
    <xf numFmtId="3" fontId="31" fillId="23" borderId="1" xfId="0" applyNumberFormat="1" applyFont="1" applyFill="1" applyBorder="1" applyAlignment="1">
      <alignment horizontal="center" vertical="center" wrapText="1"/>
    </xf>
    <xf numFmtId="0" fontId="31" fillId="23" borderId="1" xfId="0" applyFont="1" applyFill="1" applyBorder="1" applyAlignment="1">
      <alignment vertical="center" wrapText="1"/>
    </xf>
    <xf numFmtId="43" fontId="31" fillId="23" borderId="1" xfId="6" applyNumberFormat="1" applyFont="1" applyFill="1" applyBorder="1" applyAlignment="1">
      <alignment horizontal="center" wrapText="1"/>
    </xf>
    <xf numFmtId="14" fontId="0" fillId="23" borderId="1" xfId="0" applyNumberFormat="1" applyFill="1" applyBorder="1"/>
    <xf numFmtId="0" fontId="0" fillId="23" borderId="1" xfId="0" applyFill="1" applyBorder="1"/>
    <xf numFmtId="0" fontId="55" fillId="23" borderId="1" xfId="0" applyFont="1" applyFill="1" applyBorder="1" applyAlignment="1">
      <alignment horizontal="center" vertical="center" wrapText="1"/>
    </xf>
    <xf numFmtId="14" fontId="55" fillId="23" borderId="1" xfId="0" applyNumberFormat="1" applyFont="1" applyFill="1" applyBorder="1" applyAlignment="1">
      <alignment horizontal="center" vertical="center" wrapText="1"/>
    </xf>
    <xf numFmtId="0" fontId="0" fillId="23" borderId="1" xfId="0" applyFont="1" applyFill="1" applyBorder="1" applyAlignment="1">
      <alignment wrapText="1"/>
    </xf>
    <xf numFmtId="166" fontId="31" fillId="14" borderId="1" xfId="1" applyFont="1" applyFill="1" applyBorder="1" applyAlignment="1">
      <alignment wrapText="1"/>
    </xf>
    <xf numFmtId="0" fontId="31" fillId="23" borderId="0" xfId="0" applyFont="1" applyFill="1" applyBorder="1" applyAlignment="1">
      <alignment horizontal="center" vertical="center" wrapText="1"/>
    </xf>
    <xf numFmtId="0" fontId="31" fillId="23" borderId="6" xfId="0" applyFont="1" applyFill="1" applyBorder="1" applyAlignment="1">
      <alignment horizontal="left" vertical="center" wrapText="1"/>
    </xf>
    <xf numFmtId="0" fontId="31" fillId="23" borderId="6" xfId="0" applyFont="1" applyFill="1" applyBorder="1" applyAlignment="1">
      <alignment horizontal="center" vertical="center" wrapText="1"/>
    </xf>
    <xf numFmtId="0" fontId="0" fillId="23" borderId="1" xfId="0" applyFill="1" applyBorder="1" applyAlignment="1">
      <alignment wrapText="1"/>
    </xf>
    <xf numFmtId="0" fontId="58" fillId="23" borderId="8" xfId="0" applyFont="1" applyFill="1" applyBorder="1" applyAlignment="1">
      <alignment horizontal="center" vertical="center" wrapText="1"/>
    </xf>
    <xf numFmtId="0" fontId="10" fillId="0" borderId="1" xfId="0" applyFont="1" applyBorder="1" applyAlignment="1">
      <alignment wrapText="1"/>
    </xf>
    <xf numFmtId="166" fontId="0" fillId="14" borderId="1" xfId="1" applyFont="1" applyFill="1" applyBorder="1"/>
    <xf numFmtId="14" fontId="0" fillId="14" borderId="1" xfId="0" applyNumberFormat="1" applyFill="1" applyBorder="1"/>
    <xf numFmtId="0" fontId="32" fillId="14" borderId="1" xfId="0" applyFont="1" applyFill="1" applyBorder="1" applyAlignment="1">
      <alignment horizontal="center" vertical="center" wrapText="1"/>
    </xf>
    <xf numFmtId="0" fontId="0" fillId="14" borderId="1" xfId="0" applyFill="1" applyBorder="1" applyAlignment="1">
      <alignment wrapText="1"/>
    </xf>
    <xf numFmtId="0" fontId="0" fillId="0" borderId="1" xfId="0" applyBorder="1" applyAlignment="1">
      <alignment wrapText="1"/>
    </xf>
    <xf numFmtId="0" fontId="26" fillId="0" borderId="1" xfId="0" applyFont="1" applyBorder="1" applyAlignment="1">
      <alignment horizontal="justify" vertical="center"/>
    </xf>
    <xf numFmtId="0" fontId="10" fillId="0" borderId="1" xfId="0" applyFont="1" applyBorder="1" applyAlignment="1">
      <alignment horizontal="center" vertical="center" wrapText="1"/>
    </xf>
    <xf numFmtId="14" fontId="0" fillId="0" borderId="1" xfId="0" applyNumberFormat="1" applyBorder="1"/>
    <xf numFmtId="0" fontId="30" fillId="2" borderId="3" xfId="0" applyFont="1" applyFill="1" applyBorder="1" applyAlignment="1">
      <alignment horizontal="center" vertical="center" wrapText="1"/>
    </xf>
    <xf numFmtId="3" fontId="30" fillId="2" borderId="3" xfId="0" applyNumberFormat="1" applyFont="1" applyFill="1" applyBorder="1" applyAlignment="1">
      <alignment horizontal="center" vertical="center" wrapText="1"/>
    </xf>
    <xf numFmtId="0" fontId="0" fillId="0" borderId="3" xfId="0" applyBorder="1"/>
    <xf numFmtId="0" fontId="10"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43" fillId="0" borderId="1" xfId="0" applyFont="1" applyBorder="1" applyAlignment="1">
      <alignment vertical="center" wrapText="1"/>
    </xf>
    <xf numFmtId="3" fontId="0" fillId="0" borderId="1" xfId="0" applyNumberFormat="1" applyBorder="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Fill="1" applyBorder="1"/>
    <xf numFmtId="0" fontId="0" fillId="9" borderId="1" xfId="0" applyFill="1" applyBorder="1"/>
    <xf numFmtId="0" fontId="0" fillId="9" borderId="1" xfId="0" applyFill="1" applyBorder="1" applyAlignment="1">
      <alignment wrapText="1"/>
    </xf>
    <xf numFmtId="0" fontId="0" fillId="0" borderId="1" xfId="0" applyFill="1" applyBorder="1" applyAlignment="1">
      <alignment horizontal="center" vertical="center" wrapText="1"/>
    </xf>
    <xf numFmtId="0" fontId="0" fillId="0" borderId="1" xfId="0" applyBorder="1" applyAlignment="1">
      <alignment horizontal="center" wrapText="1"/>
    </xf>
    <xf numFmtId="3" fontId="61" fillId="0" borderId="1" xfId="0" applyNumberFormat="1" applyFont="1" applyBorder="1"/>
    <xf numFmtId="0" fontId="61" fillId="0" borderId="1" xfId="0" applyFont="1" applyBorder="1" applyAlignment="1">
      <alignment horizontal="justify" vertical="center"/>
    </xf>
    <xf numFmtId="0" fontId="0" fillId="9" borderId="3" xfId="0" applyFill="1" applyBorder="1" applyAlignment="1">
      <alignment wrapText="1"/>
    </xf>
    <xf numFmtId="0" fontId="0" fillId="0" borderId="3" xfId="0" applyBorder="1" applyAlignment="1">
      <alignment vertical="center" wrapText="1"/>
    </xf>
    <xf numFmtId="3" fontId="61" fillId="0" borderId="3" xfId="0" applyNumberFormat="1" applyFont="1" applyBorder="1"/>
    <xf numFmtId="3" fontId="0" fillId="0" borderId="3" xfId="0" applyNumberFormat="1" applyBorder="1"/>
    <xf numFmtId="0" fontId="0" fillId="0" borderId="3" xfId="0" applyBorder="1" applyAlignment="1">
      <alignment wrapText="1"/>
    </xf>
    <xf numFmtId="14" fontId="0" fillId="0" borderId="3" xfId="0" applyNumberFormat="1" applyBorder="1"/>
    <xf numFmtId="0" fontId="0" fillId="0" borderId="3" xfId="0" applyBorder="1" applyAlignment="1">
      <alignment horizontal="center" vertical="center" wrapText="1"/>
    </xf>
    <xf numFmtId="0" fontId="43" fillId="0" borderId="3" xfId="0" applyFont="1" applyBorder="1" applyAlignment="1">
      <alignment vertical="center" wrapText="1"/>
    </xf>
    <xf numFmtId="0" fontId="0" fillId="0" borderId="3" xfId="0" applyFill="1" applyBorder="1"/>
    <xf numFmtId="14" fontId="0" fillId="0" borderId="3" xfId="0" applyNumberFormat="1" applyFill="1" applyBorder="1"/>
    <xf numFmtId="0" fontId="60" fillId="0" borderId="1" xfId="0" applyFont="1" applyBorder="1" applyAlignment="1">
      <alignment horizontal="center" vertical="center"/>
    </xf>
    <xf numFmtId="0" fontId="60" fillId="0" borderId="1" xfId="0" applyFont="1" applyBorder="1" applyAlignment="1">
      <alignment horizontal="center" vertical="center" wrapText="1"/>
    </xf>
    <xf numFmtId="0" fontId="60" fillId="0" borderId="3" xfId="0" applyFont="1" applyBorder="1" applyAlignment="1">
      <alignment horizontal="center" vertical="center" wrapText="1"/>
    </xf>
    <xf numFmtId="0" fontId="10" fillId="0" borderId="0" xfId="0" applyFont="1"/>
    <xf numFmtId="0" fontId="10" fillId="0" borderId="1" xfId="0" applyFont="1" applyBorder="1" applyAlignment="1">
      <alignment horizontal="center"/>
    </xf>
    <xf numFmtId="0" fontId="10" fillId="0" borderId="3" xfId="0" applyFont="1" applyBorder="1" applyAlignment="1">
      <alignment horizontal="center"/>
    </xf>
    <xf numFmtId="0" fontId="10" fillId="0" borderId="0" xfId="0" applyFont="1" applyAlignment="1">
      <alignment horizontal="center"/>
    </xf>
    <xf numFmtId="0" fontId="0" fillId="0" borderId="1" xfId="0" applyBorder="1" applyAlignment="1">
      <alignment horizontal="center"/>
    </xf>
    <xf numFmtId="0" fontId="0" fillId="0" borderId="3" xfId="0" applyBorder="1" applyAlignment="1">
      <alignment horizontal="center" wrapText="1"/>
    </xf>
    <xf numFmtId="0" fontId="0" fillId="0" borderId="0" xfId="0" applyAlignment="1">
      <alignment horizontal="center"/>
    </xf>
    <xf numFmtId="0" fontId="31" fillId="2" borderId="3" xfId="0" applyFont="1" applyFill="1" applyBorder="1" applyAlignment="1">
      <alignment horizontal="center" vertical="center" wrapText="1"/>
    </xf>
    <xf numFmtId="0" fontId="0" fillId="0" borderId="1" xfId="0" applyFont="1" applyBorder="1"/>
    <xf numFmtId="0" fontId="0" fillId="0" borderId="3" xfId="0" applyFont="1" applyBorder="1"/>
    <xf numFmtId="0" fontId="0" fillId="0" borderId="0" xfId="0" applyFont="1"/>
    <xf numFmtId="0" fontId="0" fillId="0" borderId="1" xfId="0" applyFont="1" applyFill="1" applyBorder="1"/>
    <xf numFmtId="0" fontId="0" fillId="0" borderId="1" xfId="0" applyFill="1" applyBorder="1" applyAlignment="1">
      <alignment vertical="center" wrapText="1"/>
    </xf>
    <xf numFmtId="0" fontId="0" fillId="0" borderId="1" xfId="0" applyFont="1" applyFill="1" applyBorder="1" applyAlignment="1">
      <alignment horizontal="right"/>
    </xf>
    <xf numFmtId="3" fontId="24" fillId="0" borderId="0" xfId="0" applyNumberFormat="1" applyFont="1"/>
    <xf numFmtId="0" fontId="62" fillId="0" borderId="1" xfId="0" applyFont="1" applyBorder="1" applyAlignment="1">
      <alignment wrapText="1"/>
    </xf>
    <xf numFmtId="0" fontId="0" fillId="0" borderId="3" xfId="0" applyFont="1" applyFill="1" applyBorder="1"/>
    <xf numFmtId="0" fontId="0" fillId="0" borderId="3" xfId="0" applyFill="1" applyBorder="1" applyAlignment="1">
      <alignment vertical="center" wrapText="1"/>
    </xf>
    <xf numFmtId="0" fontId="0" fillId="0" borderId="3" xfId="0" applyBorder="1" applyAlignment="1">
      <alignment horizontal="center"/>
    </xf>
    <xf numFmtId="0" fontId="29" fillId="0" borderId="1" xfId="0" applyFont="1" applyBorder="1" applyAlignment="1">
      <alignment wrapText="1"/>
    </xf>
    <xf numFmtId="0" fontId="29" fillId="0" borderId="1" xfId="0" applyFont="1" applyBorder="1" applyAlignment="1">
      <alignment horizontal="justify" vertical="center"/>
    </xf>
    <xf numFmtId="14" fontId="0" fillId="2" borderId="1" xfId="0" applyNumberFormat="1" applyFill="1" applyBorder="1"/>
    <xf numFmtId="14" fontId="0" fillId="2" borderId="3" xfId="0" applyNumberFormat="1" applyFill="1" applyBorder="1"/>
    <xf numFmtId="3" fontId="0" fillId="0" borderId="1" xfId="0" applyNumberFormat="1" applyBorder="1" applyAlignment="1">
      <alignment horizontal="right"/>
    </xf>
    <xf numFmtId="0" fontId="43" fillId="0" borderId="1" xfId="0" applyFont="1" applyBorder="1" applyAlignment="1">
      <alignment horizontal="left" vertical="top" wrapText="1"/>
    </xf>
    <xf numFmtId="0" fontId="10" fillId="0" borderId="1" xfId="0" applyFont="1" applyBorder="1" applyAlignment="1">
      <alignment horizontal="center" wrapText="1"/>
    </xf>
    <xf numFmtId="14" fontId="0" fillId="14" borderId="1" xfId="0" applyNumberFormat="1" applyFill="1" applyBorder="1" applyAlignment="1">
      <alignment wrapText="1"/>
    </xf>
    <xf numFmtId="0" fontId="63" fillId="0" borderId="0" xfId="0" applyFont="1" applyAlignment="1">
      <alignment wrapText="1"/>
    </xf>
    <xf numFmtId="166" fontId="30" fillId="2" borderId="1" xfId="1" applyFont="1" applyFill="1" applyBorder="1" applyAlignment="1">
      <alignment horizontal="center" vertical="center" wrapText="1"/>
    </xf>
    <xf numFmtId="169" fontId="31" fillId="17" borderId="1" xfId="0" applyNumberFormat="1" applyFont="1" applyFill="1" applyBorder="1" applyAlignment="1">
      <alignment wrapText="1"/>
    </xf>
    <xf numFmtId="0" fontId="14" fillId="17" borderId="1" xfId="0" applyFont="1" applyFill="1" applyBorder="1" applyAlignment="1">
      <alignment wrapText="1"/>
    </xf>
    <xf numFmtId="0" fontId="31" fillId="10" borderId="1" xfId="0" applyFont="1" applyFill="1" applyBorder="1"/>
    <xf numFmtId="0" fontId="31" fillId="10" borderId="1" xfId="0" applyFont="1" applyFill="1" applyBorder="1" applyAlignment="1">
      <alignment horizontal="left" vertical="center" wrapText="1"/>
    </xf>
    <xf numFmtId="0" fontId="31" fillId="10" borderId="1" xfId="0" applyFont="1" applyFill="1" applyBorder="1" applyAlignment="1">
      <alignment wrapText="1"/>
    </xf>
    <xf numFmtId="166" fontId="31" fillId="10" borderId="1" xfId="1" applyFont="1" applyFill="1" applyBorder="1" applyAlignment="1">
      <alignment wrapText="1"/>
    </xf>
    <xf numFmtId="169" fontId="31" fillId="10" borderId="1" xfId="0" applyNumberFormat="1" applyFont="1" applyFill="1" applyBorder="1" applyAlignment="1">
      <alignment wrapText="1"/>
    </xf>
    <xf numFmtId="14" fontId="31" fillId="10" borderId="1" xfId="0" applyNumberFormat="1" applyFont="1" applyFill="1" applyBorder="1" applyAlignment="1">
      <alignment wrapText="1"/>
    </xf>
    <xf numFmtId="0" fontId="14" fillId="10" borderId="1" xfId="0" applyFont="1" applyFill="1" applyBorder="1" applyAlignment="1">
      <alignment wrapText="1"/>
    </xf>
    <xf numFmtId="0" fontId="31" fillId="10" borderId="8" xfId="0" applyFont="1" applyFill="1" applyBorder="1" applyAlignment="1">
      <alignment wrapText="1"/>
    </xf>
    <xf numFmtId="0" fontId="31" fillId="11" borderId="1" xfId="0" applyFont="1" applyFill="1" applyBorder="1"/>
    <xf numFmtId="0" fontId="31" fillId="11" borderId="1" xfId="0" applyFont="1" applyFill="1" applyBorder="1" applyAlignment="1">
      <alignment horizontal="left" vertical="center" wrapText="1"/>
    </xf>
    <xf numFmtId="166" fontId="14" fillId="11" borderId="1" xfId="1" applyFont="1" applyFill="1" applyBorder="1"/>
    <xf numFmtId="169" fontId="14" fillId="11" borderId="1" xfId="0" applyNumberFormat="1" applyFont="1" applyFill="1" applyBorder="1"/>
    <xf numFmtId="0" fontId="14" fillId="11" borderId="1" xfId="0" applyFont="1" applyFill="1" applyBorder="1"/>
    <xf numFmtId="169" fontId="31" fillId="11" borderId="1" xfId="0" applyNumberFormat="1" applyFont="1" applyFill="1" applyBorder="1" applyAlignment="1">
      <alignment wrapText="1"/>
    </xf>
    <xf numFmtId="14" fontId="14" fillId="11" borderId="1" xfId="0" applyNumberFormat="1" applyFont="1" applyFill="1" applyBorder="1"/>
    <xf numFmtId="0" fontId="14" fillId="11" borderId="1" xfId="0" applyFont="1" applyFill="1" applyBorder="1" applyAlignment="1">
      <alignment wrapText="1"/>
    </xf>
    <xf numFmtId="169" fontId="14" fillId="11" borderId="1" xfId="0" applyNumberFormat="1" applyFont="1" applyFill="1" applyBorder="1" applyAlignment="1">
      <alignment wrapText="1"/>
    </xf>
    <xf numFmtId="166" fontId="14" fillId="19" borderId="1" xfId="1" applyFont="1" applyFill="1" applyBorder="1"/>
    <xf numFmtId="169" fontId="14" fillId="19" borderId="1" xfId="0" applyNumberFormat="1" applyFont="1" applyFill="1" applyBorder="1"/>
    <xf numFmtId="0" fontId="14" fillId="19" borderId="1" xfId="0" applyFont="1" applyFill="1" applyBorder="1"/>
    <xf numFmtId="169" fontId="31" fillId="19" borderId="1" xfId="0" applyNumberFormat="1" applyFont="1" applyFill="1" applyBorder="1" applyAlignment="1">
      <alignment wrapText="1"/>
    </xf>
    <xf numFmtId="14" fontId="14" fillId="19" borderId="1" xfId="0" applyNumberFormat="1" applyFont="1" applyFill="1" applyBorder="1"/>
    <xf numFmtId="0" fontId="14" fillId="19" borderId="1" xfId="0" applyFont="1" applyFill="1" applyBorder="1" applyAlignment="1">
      <alignment wrapText="1"/>
    </xf>
    <xf numFmtId="0" fontId="31" fillId="19" borderId="8" xfId="0" applyFont="1" applyFill="1" applyBorder="1" applyAlignment="1">
      <alignment horizontal="center" vertical="center" wrapText="1"/>
    </xf>
    <xf numFmtId="0" fontId="14" fillId="20" borderId="1" xfId="0" applyFont="1" applyFill="1" applyBorder="1" applyAlignment="1">
      <alignment wrapText="1"/>
    </xf>
    <xf numFmtId="166" fontId="14" fillId="20" borderId="1" xfId="1" applyFont="1" applyFill="1" applyBorder="1"/>
    <xf numFmtId="169" fontId="14" fillId="20" borderId="1" xfId="0" applyNumberFormat="1" applyFont="1" applyFill="1" applyBorder="1"/>
    <xf numFmtId="0" fontId="14" fillId="20" borderId="1" xfId="0" applyFont="1" applyFill="1" applyBorder="1"/>
    <xf numFmtId="169" fontId="31" fillId="20" borderId="1" xfId="0" applyNumberFormat="1" applyFont="1" applyFill="1" applyBorder="1" applyAlignment="1">
      <alignment wrapText="1"/>
    </xf>
    <xf numFmtId="14" fontId="14" fillId="20" borderId="1" xfId="0" applyNumberFormat="1" applyFont="1" applyFill="1" applyBorder="1"/>
    <xf numFmtId="14" fontId="31" fillId="11" borderId="1" xfId="0" applyNumberFormat="1" applyFont="1" applyFill="1" applyBorder="1" applyAlignment="1">
      <alignment wrapText="1"/>
    </xf>
    <xf numFmtId="14" fontId="14" fillId="11" borderId="1" xfId="0" applyNumberFormat="1" applyFont="1" applyFill="1" applyBorder="1" applyAlignment="1">
      <alignment wrapText="1"/>
    </xf>
    <xf numFmtId="0" fontId="31" fillId="5" borderId="1" xfId="0" applyFont="1" applyFill="1" applyBorder="1"/>
    <xf numFmtId="0" fontId="31" fillId="5" borderId="1" xfId="0" applyFont="1" applyFill="1" applyBorder="1" applyAlignment="1">
      <alignment horizontal="left" vertical="center" wrapText="1"/>
    </xf>
    <xf numFmtId="0" fontId="31" fillId="5" borderId="1" xfId="0" applyFont="1" applyFill="1" applyBorder="1" applyAlignment="1">
      <alignment horizontal="center" vertical="center" wrapText="1"/>
    </xf>
    <xf numFmtId="0" fontId="14" fillId="5" borderId="1" xfId="0" applyFont="1" applyFill="1" applyBorder="1" applyAlignment="1">
      <alignment wrapText="1"/>
    </xf>
    <xf numFmtId="166" fontId="14" fillId="5" borderId="1" xfId="1" applyFont="1" applyFill="1" applyBorder="1"/>
    <xf numFmtId="169" fontId="14" fillId="5" borderId="1" xfId="0" applyNumberFormat="1" applyFont="1" applyFill="1" applyBorder="1"/>
    <xf numFmtId="0" fontId="14" fillId="5" borderId="1" xfId="0" applyFont="1" applyFill="1" applyBorder="1"/>
    <xf numFmtId="169" fontId="31" fillId="5" borderId="1" xfId="0" applyNumberFormat="1" applyFont="1" applyFill="1" applyBorder="1" applyAlignment="1">
      <alignment wrapText="1"/>
    </xf>
    <xf numFmtId="0" fontId="31" fillId="5" borderId="1" xfId="0" applyFont="1" applyFill="1" applyBorder="1" applyAlignment="1">
      <alignment wrapText="1"/>
    </xf>
    <xf numFmtId="14" fontId="14" fillId="5" borderId="1" xfId="0" applyNumberFormat="1" applyFont="1" applyFill="1" applyBorder="1"/>
    <xf numFmtId="169" fontId="14" fillId="12" borderId="1" xfId="0" applyNumberFormat="1" applyFont="1" applyFill="1" applyBorder="1"/>
    <xf numFmtId="0" fontId="14" fillId="33" borderId="1" xfId="0" applyFont="1" applyFill="1" applyBorder="1"/>
    <xf numFmtId="0" fontId="14" fillId="33" borderId="1" xfId="0" applyFont="1" applyFill="1" applyBorder="1" applyAlignment="1">
      <alignment wrapText="1"/>
    </xf>
    <xf numFmtId="0" fontId="31" fillId="33" borderId="1" xfId="0" applyFont="1" applyFill="1" applyBorder="1" applyAlignment="1">
      <alignment horizontal="center" vertical="center" wrapText="1"/>
    </xf>
    <xf numFmtId="0" fontId="31" fillId="33" borderId="1" xfId="0" applyFont="1" applyFill="1" applyBorder="1"/>
    <xf numFmtId="0" fontId="31" fillId="33" borderId="3" xfId="0" applyFont="1" applyFill="1" applyBorder="1" applyAlignment="1">
      <alignment vertical="center" wrapText="1"/>
    </xf>
    <xf numFmtId="0" fontId="31" fillId="33" borderId="3" xfId="0" applyFont="1" applyFill="1" applyBorder="1"/>
    <xf numFmtId="166" fontId="14" fillId="33" borderId="1" xfId="1" applyFont="1" applyFill="1" applyBorder="1"/>
    <xf numFmtId="169" fontId="14" fillId="33" borderId="1" xfId="0" applyNumberFormat="1" applyFont="1" applyFill="1" applyBorder="1"/>
    <xf numFmtId="169" fontId="31" fillId="33" borderId="1" xfId="0" applyNumberFormat="1" applyFont="1" applyFill="1" applyBorder="1" applyAlignment="1">
      <alignment wrapText="1"/>
    </xf>
    <xf numFmtId="0" fontId="31" fillId="33" borderId="1" xfId="0" applyFont="1" applyFill="1" applyBorder="1" applyAlignment="1">
      <alignment wrapText="1"/>
    </xf>
    <xf numFmtId="14" fontId="14" fillId="33" borderId="1" xfId="0" applyNumberFormat="1" applyFont="1" applyFill="1" applyBorder="1"/>
    <xf numFmtId="0" fontId="14" fillId="31" borderId="1" xfId="0" applyFont="1" applyFill="1" applyBorder="1"/>
    <xf numFmtId="0" fontId="14" fillId="31" borderId="1" xfId="0" applyFont="1" applyFill="1" applyBorder="1" applyAlignment="1">
      <alignment wrapText="1"/>
    </xf>
    <xf numFmtId="166" fontId="14" fillId="31" borderId="1" xfId="1" applyFont="1" applyFill="1" applyBorder="1"/>
    <xf numFmtId="169" fontId="14" fillId="31" borderId="1" xfId="0" applyNumberFormat="1" applyFont="1" applyFill="1" applyBorder="1"/>
    <xf numFmtId="169" fontId="31" fillId="31" borderId="1" xfId="0" applyNumberFormat="1" applyFont="1" applyFill="1" applyBorder="1" applyAlignment="1">
      <alignment wrapText="1"/>
    </xf>
    <xf numFmtId="14" fontId="14" fillId="31" borderId="1" xfId="0" applyNumberFormat="1" applyFont="1" applyFill="1" applyBorder="1"/>
    <xf numFmtId="0" fontId="14" fillId="0" borderId="0" xfId="0" applyFont="1"/>
    <xf numFmtId="0" fontId="14" fillId="31" borderId="0" xfId="0" applyFont="1" applyFill="1"/>
    <xf numFmtId="14" fontId="14" fillId="31" borderId="0" xfId="0" applyNumberFormat="1" applyFont="1" applyFill="1"/>
    <xf numFmtId="168" fontId="14" fillId="31" borderId="1" xfId="1" applyNumberFormat="1" applyFont="1" applyFill="1" applyBorder="1"/>
    <xf numFmtId="41" fontId="14" fillId="0" borderId="0" xfId="3" applyFont="1"/>
    <xf numFmtId="0" fontId="14" fillId="31" borderId="3" xfId="0" applyFont="1" applyFill="1" applyBorder="1"/>
    <xf numFmtId="0" fontId="14" fillId="30" borderId="1" xfId="0" applyFont="1" applyFill="1" applyBorder="1"/>
    <xf numFmtId="0" fontId="14" fillId="30" borderId="1" xfId="0" applyFont="1" applyFill="1" applyBorder="1" applyAlignment="1">
      <alignment wrapText="1"/>
    </xf>
    <xf numFmtId="166" fontId="14" fillId="30" borderId="1" xfId="1" applyFont="1" applyFill="1" applyBorder="1"/>
    <xf numFmtId="169" fontId="14" fillId="30" borderId="1" xfId="0" applyNumberFormat="1" applyFont="1" applyFill="1" applyBorder="1"/>
    <xf numFmtId="169" fontId="31" fillId="30" borderId="1" xfId="0" applyNumberFormat="1" applyFont="1" applyFill="1" applyBorder="1" applyAlignment="1">
      <alignment wrapText="1"/>
    </xf>
    <xf numFmtId="14" fontId="14" fillId="30" borderId="1" xfId="0" applyNumberFormat="1" applyFont="1" applyFill="1" applyBorder="1"/>
    <xf numFmtId="0" fontId="14" fillId="0" borderId="1" xfId="0" applyFont="1" applyBorder="1"/>
    <xf numFmtId="166" fontId="14" fillId="0" borderId="1" xfId="1" applyFont="1" applyBorder="1"/>
    <xf numFmtId="169" fontId="14" fillId="0" borderId="1" xfId="0" applyNumberFormat="1" applyFont="1" applyBorder="1"/>
    <xf numFmtId="169" fontId="31" fillId="2" borderId="1" xfId="0" applyNumberFormat="1" applyFont="1" applyFill="1" applyBorder="1" applyAlignment="1">
      <alignment wrapText="1"/>
    </xf>
    <xf numFmtId="0" fontId="14" fillId="2" borderId="1" xfId="0" applyFont="1" applyFill="1" applyBorder="1"/>
    <xf numFmtId="166" fontId="14" fillId="0" borderId="0" xfId="1" applyFont="1"/>
    <xf numFmtId="169" fontId="31" fillId="2" borderId="6" xfId="0" applyNumberFormat="1" applyFont="1" applyFill="1" applyBorder="1" applyAlignment="1">
      <alignment wrapText="1"/>
    </xf>
    <xf numFmtId="0" fontId="14" fillId="2" borderId="0" xfId="0" applyFont="1" applyFill="1"/>
    <xf numFmtId="169" fontId="31" fillId="12" borderId="1" xfId="0" applyNumberFormat="1" applyFont="1" applyFill="1" applyBorder="1" applyAlignment="1">
      <alignment wrapText="1"/>
    </xf>
    <xf numFmtId="169" fontId="31" fillId="18" borderId="1" xfId="0" applyNumberFormat="1" applyFont="1" applyFill="1" applyBorder="1" applyAlignment="1">
      <alignment wrapText="1"/>
    </xf>
    <xf numFmtId="0" fontId="14" fillId="18" borderId="1" xfId="0" applyFont="1" applyFill="1" applyBorder="1" applyAlignment="1">
      <alignment wrapText="1"/>
    </xf>
    <xf numFmtId="0" fontId="30" fillId="34" borderId="2" xfId="0" applyFont="1" applyFill="1" applyBorder="1"/>
    <xf numFmtId="0" fontId="30" fillId="34" borderId="10" xfId="0" applyFont="1" applyFill="1" applyBorder="1"/>
    <xf numFmtId="0" fontId="31" fillId="35" borderId="1" xfId="0" applyFont="1" applyFill="1" applyBorder="1" applyAlignment="1">
      <alignment horizontal="left" vertical="center" wrapText="1"/>
    </xf>
    <xf numFmtId="0" fontId="14" fillId="35" borderId="1" xfId="0" applyFont="1" applyFill="1" applyBorder="1" applyAlignment="1">
      <alignment wrapText="1"/>
    </xf>
    <xf numFmtId="0" fontId="30" fillId="34" borderId="3" xfId="0" applyFont="1" applyFill="1" applyBorder="1"/>
    <xf numFmtId="0" fontId="31" fillId="35" borderId="3" xfId="0" applyFont="1" applyFill="1" applyBorder="1" applyAlignment="1">
      <alignment horizontal="left" vertical="center" wrapText="1"/>
    </xf>
    <xf numFmtId="0" fontId="31" fillId="35" borderId="3" xfId="0" applyFont="1" applyFill="1" applyBorder="1" applyAlignment="1">
      <alignment horizontal="center" vertical="center" wrapText="1"/>
    </xf>
    <xf numFmtId="0" fontId="31" fillId="17" borderId="3" xfId="0" applyFont="1" applyFill="1" applyBorder="1" applyAlignment="1">
      <alignment horizontal="left" vertical="center" wrapText="1"/>
    </xf>
    <xf numFmtId="0" fontId="14" fillId="18" borderId="3" xfId="0" applyFont="1" applyFill="1" applyBorder="1" applyAlignment="1">
      <alignment wrapText="1"/>
    </xf>
    <xf numFmtId="0" fontId="14" fillId="22" borderId="1" xfId="0" applyFont="1" applyFill="1" applyBorder="1" applyAlignment="1">
      <alignment wrapText="1"/>
    </xf>
    <xf numFmtId="0" fontId="30" fillId="2" borderId="9" xfId="0" applyFont="1" applyFill="1" applyBorder="1" applyAlignment="1">
      <alignment horizontal="center" vertical="center" wrapText="1"/>
    </xf>
    <xf numFmtId="0" fontId="14" fillId="17" borderId="9" xfId="0" applyFont="1" applyFill="1" applyBorder="1" applyAlignment="1">
      <alignment wrapText="1"/>
    </xf>
    <xf numFmtId="0" fontId="14" fillId="10" borderId="9" xfId="0" applyFont="1" applyFill="1" applyBorder="1" applyAlignment="1">
      <alignment wrapText="1"/>
    </xf>
    <xf numFmtId="0" fontId="14" fillId="11" borderId="9" xfId="0" applyFont="1" applyFill="1" applyBorder="1" applyAlignment="1">
      <alignment wrapText="1"/>
    </xf>
    <xf numFmtId="0" fontId="31" fillId="32" borderId="9" xfId="0" applyFont="1" applyFill="1" applyBorder="1" applyAlignment="1">
      <alignment wrapText="1"/>
    </xf>
    <xf numFmtId="0" fontId="14" fillId="32" borderId="9" xfId="0" applyFont="1" applyFill="1" applyBorder="1" applyAlignment="1">
      <alignment wrapText="1"/>
    </xf>
    <xf numFmtId="0" fontId="14" fillId="32" borderId="11" xfId="0" applyFont="1" applyFill="1" applyBorder="1" applyAlignment="1">
      <alignment wrapText="1"/>
    </xf>
    <xf numFmtId="0" fontId="14" fillId="32" borderId="12" xfId="0" applyFont="1" applyFill="1" applyBorder="1" applyAlignment="1">
      <alignment wrapText="1"/>
    </xf>
    <xf numFmtId="0" fontId="14" fillId="36" borderId="11" xfId="0" applyFont="1" applyFill="1" applyBorder="1" applyAlignment="1">
      <alignment wrapText="1"/>
    </xf>
    <xf numFmtId="0" fontId="14" fillId="36" borderId="9" xfId="0" applyFont="1" applyFill="1" applyBorder="1" applyAlignment="1">
      <alignment wrapText="1"/>
    </xf>
    <xf numFmtId="0" fontId="31" fillId="20" borderId="9" xfId="0" applyFont="1" applyFill="1" applyBorder="1" applyAlignment="1">
      <alignment wrapText="1"/>
    </xf>
    <xf numFmtId="0" fontId="30" fillId="2" borderId="5" xfId="0" applyFont="1" applyFill="1" applyBorder="1" applyAlignment="1">
      <alignment horizontal="center" vertical="center" wrapText="1"/>
    </xf>
    <xf numFmtId="0" fontId="63" fillId="0" borderId="14" xfId="0" applyFont="1" applyBorder="1" applyAlignment="1">
      <alignment wrapText="1"/>
    </xf>
    <xf numFmtId="0" fontId="0" fillId="0" borderId="15" xfId="0" applyBorder="1"/>
    <xf numFmtId="0" fontId="61" fillId="0" borderId="3" xfId="0" applyFont="1" applyBorder="1" applyAlignment="1">
      <alignment horizontal="justify" vertical="center"/>
    </xf>
    <xf numFmtId="0" fontId="10" fillId="0" borderId="3" xfId="0" applyFont="1" applyBorder="1" applyAlignment="1">
      <alignment horizontal="center" wrapText="1"/>
    </xf>
    <xf numFmtId="3" fontId="0" fillId="0" borderId="3" xfId="0" applyNumberFormat="1" applyBorder="1" applyAlignment="1">
      <alignment horizontal="right"/>
    </xf>
    <xf numFmtId="0" fontId="29" fillId="0" borderId="3" xfId="0" applyFont="1" applyBorder="1" applyAlignment="1">
      <alignment horizontal="justify" vertical="center"/>
    </xf>
    <xf numFmtId="0" fontId="29" fillId="0" borderId="3" xfId="0" applyFont="1" applyBorder="1" applyAlignment="1">
      <alignment wrapText="1"/>
    </xf>
    <xf numFmtId="0" fontId="43" fillId="0" borderId="3" xfId="0" applyFont="1" applyBorder="1" applyAlignment="1">
      <alignment horizontal="center" wrapText="1"/>
    </xf>
    <xf numFmtId="0" fontId="0" fillId="40" borderId="3" xfId="0" applyFill="1" applyBorder="1"/>
    <xf numFmtId="14" fontId="0" fillId="40" borderId="3" xfId="0" applyNumberFormat="1" applyFill="1" applyBorder="1"/>
    <xf numFmtId="0" fontId="32" fillId="12" borderId="1" xfId="0" applyFont="1" applyFill="1" applyBorder="1" applyAlignment="1">
      <alignment horizontal="center" vertical="center" wrapText="1"/>
    </xf>
    <xf numFmtId="0" fontId="43" fillId="0" borderId="15" xfId="0" applyFont="1" applyBorder="1" applyAlignment="1">
      <alignment horizontal="left" vertical="center" wrapText="1" indent="1"/>
    </xf>
    <xf numFmtId="0" fontId="0" fillId="0" borderId="16" xfId="0" applyBorder="1"/>
    <xf numFmtId="0" fontId="0" fillId="0" borderId="16" xfId="0" applyFont="1" applyFill="1" applyBorder="1"/>
    <xf numFmtId="0" fontId="0" fillId="9" borderId="16" xfId="0" applyFill="1" applyBorder="1" applyAlignment="1">
      <alignment wrapText="1"/>
    </xf>
    <xf numFmtId="0" fontId="10" fillId="0" borderId="16" xfId="0" applyFont="1" applyBorder="1" applyAlignment="1">
      <alignment horizontal="center"/>
    </xf>
    <xf numFmtId="0" fontId="0" fillId="0" borderId="16" xfId="0" applyFill="1" applyBorder="1" applyAlignment="1">
      <alignment vertical="center" wrapText="1"/>
    </xf>
    <xf numFmtId="0" fontId="61" fillId="0" borderId="16" xfId="0" applyFont="1" applyBorder="1" applyAlignment="1">
      <alignment horizontal="justify" vertical="center"/>
    </xf>
    <xf numFmtId="0" fontId="10" fillId="0" borderId="16" xfId="0" applyFont="1" applyBorder="1" applyAlignment="1">
      <alignment horizontal="center" wrapText="1"/>
    </xf>
    <xf numFmtId="3" fontId="0" fillId="0" borderId="16" xfId="0" applyNumberFormat="1" applyBorder="1" applyAlignment="1">
      <alignment horizontal="right"/>
    </xf>
    <xf numFmtId="0" fontId="29" fillId="0" borderId="16" xfId="0" applyFont="1" applyBorder="1" applyAlignment="1">
      <alignment horizontal="justify" vertical="center"/>
    </xf>
    <xf numFmtId="0" fontId="29" fillId="0" borderId="16" xfId="0" applyFont="1" applyBorder="1" applyAlignment="1">
      <alignment wrapText="1"/>
    </xf>
    <xf numFmtId="14" fontId="0" fillId="2" borderId="16" xfId="0" applyNumberFormat="1" applyFill="1" applyBorder="1"/>
    <xf numFmtId="14" fontId="0" fillId="40" borderId="16" xfId="0" applyNumberFormat="1" applyFill="1" applyBorder="1"/>
    <xf numFmtId="14" fontId="0" fillId="0" borderId="16" xfId="0" applyNumberFormat="1" applyBorder="1"/>
    <xf numFmtId="0" fontId="43" fillId="0" borderId="16" xfId="0" applyFont="1" applyBorder="1" applyAlignment="1">
      <alignment horizontal="center" wrapText="1"/>
    </xf>
    <xf numFmtId="0" fontId="0" fillId="40" borderId="16" xfId="0" applyFill="1" applyBorder="1"/>
    <xf numFmtId="0" fontId="0" fillId="0" borderId="16" xfId="0" applyBorder="1" applyAlignment="1">
      <alignment horizontal="center"/>
    </xf>
    <xf numFmtId="14" fontId="0" fillId="2" borderId="17" xfId="0" applyNumberFormat="1" applyFill="1" applyBorder="1"/>
    <xf numFmtId="0" fontId="0" fillId="0" borderId="18" xfId="0" applyBorder="1"/>
    <xf numFmtId="0" fontId="43" fillId="0" borderId="0" xfId="0" applyFont="1" applyBorder="1" applyAlignment="1">
      <alignment horizontal="center" vertical="center" wrapText="1"/>
    </xf>
    <xf numFmtId="14" fontId="0" fillId="12" borderId="16" xfId="0" applyNumberFormat="1" applyFill="1" applyBorder="1"/>
    <xf numFmtId="0" fontId="29" fillId="12" borderId="16" xfId="0" applyFont="1" applyFill="1" applyBorder="1" applyAlignment="1">
      <alignment horizontal="justify" vertical="center"/>
    </xf>
    <xf numFmtId="0" fontId="43" fillId="40" borderId="16" xfId="0" applyFont="1" applyFill="1" applyBorder="1" applyAlignment="1">
      <alignment horizontal="center" wrapText="1"/>
    </xf>
    <xf numFmtId="0" fontId="10" fillId="0" borderId="17" xfId="0" applyFont="1" applyBorder="1" applyAlignment="1">
      <alignment horizontal="center"/>
    </xf>
    <xf numFmtId="0" fontId="61" fillId="0" borderId="18" xfId="0" applyFont="1" applyBorder="1" applyAlignment="1">
      <alignment horizontal="justify" vertical="center"/>
    </xf>
    <xf numFmtId="0" fontId="0" fillId="9" borderId="16" xfId="0" applyFill="1" applyBorder="1" applyAlignment="1">
      <alignment horizontal="left" wrapText="1" indent="2"/>
    </xf>
    <xf numFmtId="0" fontId="0" fillId="9" borderId="1" xfId="0" applyFill="1" applyBorder="1" applyAlignment="1">
      <alignment horizontal="left" indent="2"/>
    </xf>
    <xf numFmtId="0" fontId="43" fillId="40" borderId="16" xfId="0" applyFont="1" applyFill="1" applyBorder="1" applyAlignment="1">
      <alignment horizontal="center" vertical="center" wrapText="1"/>
    </xf>
    <xf numFmtId="0" fontId="0" fillId="9" borderId="16" xfId="0" applyFill="1" applyBorder="1" applyAlignment="1">
      <alignment horizontal="right" wrapText="1"/>
    </xf>
    <xf numFmtId="0" fontId="43" fillId="0" borderId="16" xfId="0" applyFont="1" applyBorder="1" applyAlignment="1">
      <alignment horizontal="left" vertical="center" wrapText="1" indent="1"/>
    </xf>
    <xf numFmtId="14" fontId="0" fillId="12" borderId="1" xfId="0" applyNumberFormat="1" applyFill="1" applyBorder="1" applyAlignment="1">
      <alignment wrapText="1"/>
    </xf>
    <xf numFmtId="0" fontId="0" fillId="23" borderId="1" xfId="0" applyFill="1" applyBorder="1" applyAlignment="1">
      <alignment horizontal="center" vertical="center" wrapText="1"/>
    </xf>
    <xf numFmtId="0" fontId="0" fillId="40" borderId="16" xfId="0" applyFill="1" applyBorder="1" applyAlignment="1">
      <alignment wrapText="1"/>
    </xf>
    <xf numFmtId="0" fontId="0" fillId="0" borderId="17" xfId="0" applyBorder="1"/>
    <xf numFmtId="0" fontId="29" fillId="0" borderId="17" xfId="0" applyFont="1" applyBorder="1" applyAlignment="1">
      <alignment horizontal="justify" vertical="center"/>
    </xf>
    <xf numFmtId="0" fontId="63" fillId="40" borderId="16" xfId="0" applyFont="1" applyFill="1" applyBorder="1" applyAlignment="1">
      <alignment wrapText="1"/>
    </xf>
    <xf numFmtId="0" fontId="43" fillId="40" borderId="16" xfId="0" applyFont="1" applyFill="1" applyBorder="1" applyAlignment="1">
      <alignment horizontal="left" wrapText="1"/>
    </xf>
    <xf numFmtId="14" fontId="0" fillId="0" borderId="15" xfId="0" applyNumberFormat="1" applyBorder="1"/>
    <xf numFmtId="0" fontId="43" fillId="40" borderId="16" xfId="0" applyFont="1" applyFill="1" applyBorder="1" applyAlignment="1">
      <alignment horizontal="left" vertical="center" wrapText="1" indent="1"/>
    </xf>
    <xf numFmtId="0" fontId="0" fillId="0" borderId="16" xfId="0" applyFont="1" applyBorder="1"/>
    <xf numFmtId="0" fontId="0" fillId="0" borderId="16" xfId="0" applyBorder="1" applyAlignment="1">
      <alignment wrapText="1"/>
    </xf>
    <xf numFmtId="3" fontId="0" fillId="0" borderId="16" xfId="0" applyNumberFormat="1" applyBorder="1"/>
    <xf numFmtId="0" fontId="0" fillId="0" borderId="16" xfId="0" applyBorder="1" applyAlignment="1">
      <alignment horizontal="right"/>
    </xf>
    <xf numFmtId="0" fontId="0" fillId="12" borderId="16" xfId="0" applyFill="1" applyBorder="1"/>
    <xf numFmtId="166" fontId="0" fillId="18" borderId="1" xfId="1" applyFont="1" applyFill="1" applyBorder="1" applyAlignment="1">
      <alignment wrapText="1"/>
    </xf>
    <xf numFmtId="0" fontId="0" fillId="0" borderId="17" xfId="0" applyFont="1" applyBorder="1"/>
    <xf numFmtId="0" fontId="10" fillId="0" borderId="18" xfId="0" applyFont="1" applyBorder="1" applyAlignment="1">
      <alignment horizontal="center"/>
    </xf>
    <xf numFmtId="14" fontId="0" fillId="12" borderId="1" xfId="0" applyNumberFormat="1" applyFill="1" applyBorder="1" applyAlignment="1">
      <alignment horizontal="center"/>
    </xf>
    <xf numFmtId="0" fontId="10" fillId="0" borderId="14" xfId="0" applyFont="1" applyBorder="1" applyAlignment="1">
      <alignment horizontal="center" vertical="center"/>
    </xf>
    <xf numFmtId="0" fontId="0" fillId="40" borderId="17" xfId="0" applyFill="1" applyBorder="1" applyAlignment="1">
      <alignment wrapText="1"/>
    </xf>
    <xf numFmtId="0" fontId="0" fillId="40" borderId="18" xfId="0" applyFill="1" applyBorder="1"/>
    <xf numFmtId="0" fontId="0" fillId="40" borderId="16" xfId="0" applyFill="1" applyBorder="1" applyAlignment="1">
      <alignment horizontal="center"/>
    </xf>
    <xf numFmtId="0" fontId="10" fillId="0" borderId="14" xfId="0" applyFont="1" applyBorder="1" applyAlignment="1">
      <alignment horizontal="center"/>
    </xf>
    <xf numFmtId="0" fontId="64" fillId="0" borderId="16" xfId="0" applyFont="1" applyBorder="1"/>
    <xf numFmtId="0" fontId="42" fillId="0" borderId="1" xfId="9" applyBorder="1"/>
    <xf numFmtId="0" fontId="42" fillId="0" borderId="1" xfId="9" applyBorder="1" applyAlignment="1">
      <alignment wrapText="1"/>
    </xf>
    <xf numFmtId="0" fontId="42" fillId="0" borderId="3" xfId="9" applyBorder="1"/>
    <xf numFmtId="0" fontId="42" fillId="0" borderId="3" xfId="9" applyBorder="1" applyAlignment="1">
      <alignment wrapText="1"/>
    </xf>
    <xf numFmtId="0" fontId="42" fillId="0" borderId="3" xfId="9" applyFill="1" applyBorder="1" applyAlignment="1">
      <alignment wrapText="1"/>
    </xf>
    <xf numFmtId="0" fontId="42" fillId="0" borderId="1" xfId="9" applyFill="1" applyBorder="1" applyAlignment="1">
      <alignment wrapText="1"/>
    </xf>
    <xf numFmtId="0" fontId="42" fillId="0" borderId="16" xfId="9" applyFill="1" applyBorder="1" applyAlignment="1">
      <alignment wrapText="1"/>
    </xf>
    <xf numFmtId="0" fontId="42" fillId="0" borderId="17" xfId="9" applyBorder="1" applyAlignment="1">
      <alignment wrapText="1"/>
    </xf>
    <xf numFmtId="0" fontId="42" fillId="0" borderId="15" xfId="9" applyBorder="1" applyAlignment="1">
      <alignment wrapText="1"/>
    </xf>
    <xf numFmtId="0" fontId="42" fillId="0" borderId="16" xfId="9" applyBorder="1" applyAlignment="1">
      <alignment wrapText="1"/>
    </xf>
    <xf numFmtId="0" fontId="65" fillId="0" borderId="16" xfId="0" applyFont="1" applyBorder="1"/>
    <xf numFmtId="0" fontId="0" fillId="0" borderId="9" xfId="0" applyFont="1" applyBorder="1"/>
    <xf numFmtId="0" fontId="42" fillId="0" borderId="2" xfId="9" applyBorder="1" applyAlignment="1">
      <alignment wrapText="1"/>
    </xf>
    <xf numFmtId="0" fontId="66" fillId="0" borderId="0" xfId="0" applyFont="1" applyAlignment="1">
      <alignment wrapText="1"/>
    </xf>
    <xf numFmtId="0" fontId="66" fillId="0" borderId="15" xfId="0" applyFont="1" applyBorder="1" applyAlignment="1">
      <alignment wrapText="1"/>
    </xf>
    <xf numFmtId="0" fontId="42" fillId="0" borderId="18" xfId="9" applyBorder="1" applyAlignment="1">
      <alignment wrapText="1"/>
    </xf>
    <xf numFmtId="0" fontId="66" fillId="0" borderId="16" xfId="0" applyFont="1" applyBorder="1" applyAlignment="1">
      <alignment wrapText="1"/>
    </xf>
    <xf numFmtId="0" fontId="0" fillId="0" borderId="2" xfId="0" applyBorder="1" applyAlignment="1">
      <alignment wrapText="1"/>
    </xf>
    <xf numFmtId="0" fontId="42" fillId="0" borderId="8" xfId="9" applyBorder="1"/>
    <xf numFmtId="0" fontId="64" fillId="0" borderId="19" xfId="0" applyFont="1" applyBorder="1" applyAlignment="1">
      <alignment wrapText="1"/>
    </xf>
    <xf numFmtId="0" fontId="0" fillId="0" borderId="5" xfId="0" applyFont="1" applyFill="1" applyBorder="1"/>
    <xf numFmtId="0" fontId="42" fillId="0" borderId="4" xfId="9" applyFill="1" applyBorder="1" applyAlignment="1">
      <alignment wrapText="1"/>
    </xf>
    <xf numFmtId="0" fontId="0" fillId="0" borderId="8" xfId="0" applyFont="1" applyFill="1" applyBorder="1" applyAlignment="1">
      <alignment horizontal="right"/>
    </xf>
    <xf numFmtId="0" fontId="0" fillId="0" borderId="9" xfId="0" applyFont="1" applyFill="1" applyBorder="1"/>
    <xf numFmtId="0" fontId="42" fillId="0" borderId="2" xfId="9" applyFill="1" applyBorder="1" applyAlignment="1">
      <alignment wrapText="1"/>
    </xf>
    <xf numFmtId="0" fontId="0" fillId="0" borderId="15" xfId="0" applyFont="1" applyFill="1" applyBorder="1"/>
    <xf numFmtId="0" fontId="0" fillId="0" borderId="17" xfId="0" applyFont="1" applyFill="1" applyBorder="1"/>
    <xf numFmtId="0" fontId="42" fillId="0" borderId="18" xfId="9" applyFill="1" applyBorder="1" applyAlignment="1">
      <alignment wrapText="1"/>
    </xf>
    <xf numFmtId="0" fontId="42" fillId="0" borderId="14" xfId="9" applyBorder="1" applyAlignment="1">
      <alignment wrapText="1"/>
    </xf>
    <xf numFmtId="0" fontId="66" fillId="0" borderId="20" xfId="0" applyFont="1" applyBorder="1" applyAlignment="1">
      <alignment wrapText="1"/>
    </xf>
    <xf numFmtId="0" fontId="42" fillId="0" borderId="18" xfId="9" applyBorder="1"/>
    <xf numFmtId="0" fontId="64" fillId="0" borderId="0" xfId="0" applyFont="1" applyBorder="1" applyAlignment="1">
      <alignment wrapText="1"/>
    </xf>
    <xf numFmtId="14" fontId="0" fillId="0" borderId="17" xfId="0" applyNumberFormat="1" applyBorder="1"/>
    <xf numFmtId="0" fontId="66" fillId="0" borderId="21" xfId="0" applyFont="1" applyBorder="1" applyAlignment="1">
      <alignment wrapText="1"/>
    </xf>
    <xf numFmtId="170" fontId="30" fillId="2" borderId="1" xfId="0" applyNumberFormat="1" applyFont="1" applyFill="1" applyBorder="1" applyAlignment="1">
      <alignment horizontal="center" vertical="center" wrapText="1"/>
    </xf>
    <xf numFmtId="170" fontId="0" fillId="17" borderId="1" xfId="1" applyNumberFormat="1" applyFont="1" applyFill="1" applyBorder="1"/>
    <xf numFmtId="170" fontId="0" fillId="10" borderId="1" xfId="1" applyNumberFormat="1" applyFont="1" applyFill="1" applyBorder="1"/>
    <xf numFmtId="170" fontId="0" fillId="11" borderId="1" xfId="1" applyNumberFormat="1" applyFont="1" applyFill="1" applyBorder="1"/>
    <xf numFmtId="170" fontId="0" fillId="32" borderId="1" xfId="1" applyNumberFormat="1" applyFont="1" applyFill="1" applyBorder="1"/>
    <xf numFmtId="170" fontId="0" fillId="32" borderId="3" xfId="1" applyNumberFormat="1" applyFont="1" applyFill="1" applyBorder="1"/>
    <xf numFmtId="170" fontId="0" fillId="36" borderId="1" xfId="1" applyNumberFormat="1" applyFont="1" applyFill="1" applyBorder="1"/>
    <xf numFmtId="170" fontId="0" fillId="36" borderId="8" xfId="1" applyNumberFormat="1" applyFont="1" applyFill="1" applyBorder="1"/>
    <xf numFmtId="170" fontId="31" fillId="36" borderId="1" xfId="1" applyNumberFormat="1" applyFont="1" applyFill="1" applyBorder="1" applyAlignment="1">
      <alignment wrapText="1"/>
    </xf>
    <xf numFmtId="170" fontId="31" fillId="31" borderId="1" xfId="1" applyNumberFormat="1" applyFont="1" applyFill="1" applyBorder="1" applyAlignment="1">
      <alignment wrapText="1"/>
    </xf>
    <xf numFmtId="170" fontId="31" fillId="14" borderId="1" xfId="1" applyNumberFormat="1" applyFont="1" applyFill="1" applyBorder="1" applyAlignment="1">
      <alignment wrapText="1"/>
    </xf>
    <xf numFmtId="170" fontId="31" fillId="20" borderId="1" xfId="6" applyNumberFormat="1" applyFont="1" applyFill="1" applyBorder="1" applyAlignment="1">
      <alignment wrapText="1"/>
    </xf>
    <xf numFmtId="170" fontId="31" fillId="20" borderId="3" xfId="6" applyNumberFormat="1" applyFont="1" applyFill="1" applyBorder="1" applyAlignment="1">
      <alignment horizontal="right" wrapText="1"/>
    </xf>
    <xf numFmtId="170" fontId="31" fillId="38" borderId="1" xfId="6" applyNumberFormat="1" applyFont="1" applyFill="1" applyBorder="1" applyAlignment="1">
      <alignment horizontal="right" wrapText="1"/>
    </xf>
    <xf numFmtId="170" fontId="31" fillId="38" borderId="1" xfId="6" applyNumberFormat="1" applyFont="1" applyFill="1" applyBorder="1" applyAlignment="1">
      <alignment horizontal="center" wrapText="1"/>
    </xf>
    <xf numFmtId="170" fontId="31" fillId="38" borderId="3" xfId="6" applyNumberFormat="1" applyFont="1" applyFill="1" applyBorder="1" applyAlignment="1">
      <alignment horizontal="center" wrapText="1"/>
    </xf>
    <xf numFmtId="170" fontId="31" fillId="39" borderId="1" xfId="6" applyNumberFormat="1" applyFont="1" applyFill="1" applyBorder="1" applyAlignment="1">
      <alignment horizontal="center" wrapText="1"/>
    </xf>
    <xf numFmtId="170" fontId="31" fillId="23" borderId="1" xfId="6" applyNumberFormat="1" applyFont="1" applyFill="1" applyBorder="1" applyAlignment="1">
      <alignment horizontal="center" wrapText="1"/>
    </xf>
    <xf numFmtId="170" fontId="0" fillId="23" borderId="1" xfId="0" applyNumberFormat="1" applyFill="1" applyBorder="1"/>
    <xf numFmtId="170" fontId="0" fillId="0" borderId="0" xfId="0" applyNumberFormat="1"/>
    <xf numFmtId="170" fontId="30" fillId="2" borderId="3" xfId="0" applyNumberFormat="1" applyFont="1" applyFill="1" applyBorder="1" applyAlignment="1">
      <alignment horizontal="center" vertical="center" wrapText="1"/>
    </xf>
    <xf numFmtId="170" fontId="0" fillId="0" borderId="1" xfId="0" applyNumberFormat="1" applyBorder="1"/>
    <xf numFmtId="170" fontId="0" fillId="0" borderId="3" xfId="0" applyNumberFormat="1" applyBorder="1"/>
    <xf numFmtId="170" fontId="10" fillId="0" borderId="1" xfId="0" applyNumberFormat="1" applyFont="1" applyBorder="1" applyAlignment="1">
      <alignment horizontal="center"/>
    </xf>
    <xf numFmtId="170" fontId="0" fillId="0" borderId="1" xfId="1" applyNumberFormat="1" applyFont="1" applyBorder="1"/>
    <xf numFmtId="170" fontId="0" fillId="0" borderId="3" xfId="1" applyNumberFormat="1" applyFont="1" applyBorder="1"/>
    <xf numFmtId="170" fontId="0" fillId="0" borderId="1" xfId="1" applyNumberFormat="1" applyFont="1" applyBorder="1" applyAlignment="1">
      <alignment horizontal="right"/>
    </xf>
    <xf numFmtId="170" fontId="0" fillId="0" borderId="3" xfId="1" applyNumberFormat="1" applyFont="1" applyBorder="1" applyAlignment="1">
      <alignment horizontal="right"/>
    </xf>
    <xf numFmtId="170" fontId="0" fillId="0" borderId="16" xfId="1" applyNumberFormat="1" applyFont="1" applyBorder="1" applyAlignment="1">
      <alignment horizontal="right"/>
    </xf>
    <xf numFmtId="170" fontId="0" fillId="0" borderId="18" xfId="1" applyNumberFormat="1" applyFont="1" applyBorder="1" applyAlignment="1">
      <alignment horizontal="right"/>
    </xf>
    <xf numFmtId="170" fontId="0" fillId="0" borderId="18" xfId="0" applyNumberFormat="1" applyBorder="1"/>
    <xf numFmtId="170" fontId="0" fillId="0" borderId="16" xfId="0" applyNumberFormat="1" applyBorder="1"/>
    <xf numFmtId="3" fontId="0" fillId="0" borderId="17" xfId="0" applyNumberFormat="1" applyBorder="1"/>
    <xf numFmtId="0" fontId="0" fillId="0" borderId="17" xfId="0" applyBorder="1" applyAlignment="1">
      <alignment wrapText="1"/>
    </xf>
    <xf numFmtId="0" fontId="61" fillId="0" borderId="17" xfId="0" applyFont="1" applyBorder="1" applyAlignment="1">
      <alignment horizontal="justify" vertical="center"/>
    </xf>
    <xf numFmtId="0" fontId="42" fillId="0" borderId="22" xfId="9" applyBorder="1" applyAlignment="1">
      <alignment wrapText="1"/>
    </xf>
    <xf numFmtId="0" fontId="64" fillId="0" borderId="17" xfId="0" applyFont="1" applyBorder="1" applyAlignment="1">
      <alignment wrapText="1"/>
    </xf>
    <xf numFmtId="0" fontId="64" fillId="0" borderId="16" xfId="0" applyFont="1" applyBorder="1" applyAlignment="1">
      <alignment wrapText="1"/>
    </xf>
    <xf numFmtId="0" fontId="42" fillId="0" borderId="16" xfId="9" applyBorder="1"/>
    <xf numFmtId="170" fontId="0" fillId="0" borderId="1" xfId="0" applyNumberFormat="1" applyBorder="1" applyAlignment="1">
      <alignment wrapText="1"/>
    </xf>
    <xf numFmtId="0" fontId="61" fillId="0" borderId="16" xfId="0" applyFont="1" applyBorder="1" applyAlignment="1">
      <alignment horizontal="justify" vertical="center" wrapText="1"/>
    </xf>
    <xf numFmtId="0" fontId="0" fillId="0" borderId="15" xfId="0" applyBorder="1" applyAlignment="1">
      <alignment horizontal="center"/>
    </xf>
    <xf numFmtId="0" fontId="0" fillId="0" borderId="17" xfId="0" applyBorder="1" applyAlignment="1">
      <alignment horizontal="center" wrapText="1"/>
    </xf>
    <xf numFmtId="0" fontId="61" fillId="0" borderId="17" xfId="0" applyFont="1" applyBorder="1" applyAlignment="1">
      <alignment horizontal="justify" vertical="center" wrapText="1"/>
    </xf>
    <xf numFmtId="0" fontId="67" fillId="0" borderId="16" xfId="0" applyFont="1" applyBorder="1"/>
    <xf numFmtId="0" fontId="0" fillId="0" borderId="18" xfId="0" applyBorder="1" applyAlignment="1">
      <alignment wrapText="1"/>
    </xf>
    <xf numFmtId="0" fontId="0" fillId="0" borderId="16" xfId="0" applyBorder="1" applyAlignment="1">
      <alignment horizontal="center" wrapText="1"/>
    </xf>
    <xf numFmtId="0" fontId="10" fillId="0" borderId="18" xfId="0" applyFont="1" applyBorder="1" applyAlignment="1">
      <alignment horizontal="center" wrapText="1"/>
    </xf>
    <xf numFmtId="0" fontId="68" fillId="0" borderId="16" xfId="0" applyFont="1" applyBorder="1"/>
    <xf numFmtId="14" fontId="0" fillId="40" borderId="16" xfId="0" applyNumberFormat="1" applyFill="1" applyBorder="1" applyAlignment="1">
      <alignment wrapText="1"/>
    </xf>
    <xf numFmtId="14" fontId="0" fillId="0" borderId="1" xfId="0" applyNumberFormat="1" applyFill="1" applyBorder="1" applyAlignment="1">
      <alignment wrapText="1"/>
    </xf>
    <xf numFmtId="0" fontId="0" fillId="9" borderId="1" xfId="0" applyFill="1" applyBorder="1" applyAlignment="1">
      <alignment horizontal="left"/>
    </xf>
    <xf numFmtId="0" fontId="61" fillId="40" borderId="16" xfId="0" applyFont="1" applyFill="1" applyBorder="1" applyAlignment="1">
      <alignment horizontal="justify" vertical="center" wrapText="1"/>
    </xf>
    <xf numFmtId="0" fontId="0" fillId="41" borderId="16" xfId="0" applyFont="1" applyFill="1" applyBorder="1"/>
    <xf numFmtId="0" fontId="0" fillId="41" borderId="16" xfId="0" applyFill="1" applyBorder="1"/>
    <xf numFmtId="0" fontId="10" fillId="41" borderId="17" xfId="0" applyFont="1" applyFill="1" applyBorder="1" applyAlignment="1">
      <alignment horizontal="center"/>
    </xf>
    <xf numFmtId="0" fontId="0" fillId="41" borderId="17" xfId="0" applyFill="1" applyBorder="1"/>
    <xf numFmtId="0" fontId="61" fillId="41" borderId="16" xfId="0" applyFont="1" applyFill="1" applyBorder="1" applyAlignment="1">
      <alignment horizontal="justify" vertical="center" wrapText="1"/>
    </xf>
    <xf numFmtId="0" fontId="10" fillId="41" borderId="18" xfId="0" applyFont="1" applyFill="1" applyBorder="1" applyAlignment="1">
      <alignment horizontal="center"/>
    </xf>
    <xf numFmtId="170" fontId="0" fillId="41" borderId="16" xfId="0" applyNumberFormat="1" applyFill="1" applyBorder="1"/>
    <xf numFmtId="14" fontId="0" fillId="41" borderId="16" xfId="0" applyNumberFormat="1" applyFill="1" applyBorder="1"/>
    <xf numFmtId="0" fontId="0" fillId="41" borderId="16" xfId="0" applyFill="1" applyBorder="1" applyAlignment="1">
      <alignment horizontal="center"/>
    </xf>
    <xf numFmtId="3" fontId="0" fillId="0" borderId="15" xfId="0" applyNumberFormat="1" applyBorder="1"/>
    <xf numFmtId="0" fontId="61" fillId="40" borderId="16" xfId="0" applyFont="1" applyFill="1" applyBorder="1" applyAlignment="1">
      <alignment horizontal="justify" vertical="center"/>
    </xf>
    <xf numFmtId="0" fontId="68" fillId="0" borderId="16" xfId="0" applyFont="1" applyBorder="1" applyAlignment="1">
      <alignment wrapText="1"/>
    </xf>
    <xf numFmtId="0" fontId="0" fillId="0" borderId="24" xfId="0" applyBorder="1"/>
    <xf numFmtId="14" fontId="0" fillId="40" borderId="17" xfId="0" applyNumberFormat="1" applyFill="1" applyBorder="1"/>
    <xf numFmtId="0" fontId="0" fillId="0" borderId="23" xfId="0" applyBorder="1"/>
    <xf numFmtId="0" fontId="42" fillId="0" borderId="0" xfId="9"/>
    <xf numFmtId="0" fontId="61" fillId="40" borderId="17" xfId="0" applyFont="1" applyFill="1" applyBorder="1" applyAlignment="1">
      <alignment horizontal="justify" vertical="center"/>
    </xf>
    <xf numFmtId="0" fontId="10" fillId="0" borderId="17" xfId="0" applyFont="1" applyBorder="1" applyAlignment="1">
      <alignment horizontal="center" wrapText="1"/>
    </xf>
    <xf numFmtId="0" fontId="69" fillId="0" borderId="16" xfId="0" applyFont="1" applyBorder="1" applyAlignment="1">
      <alignment wrapText="1"/>
    </xf>
    <xf numFmtId="0" fontId="0" fillId="0" borderId="0" xfId="0" applyAlignment="1">
      <alignment wrapText="1"/>
    </xf>
    <xf numFmtId="0" fontId="10" fillId="0" borderId="15" xfId="0" applyFont="1" applyBorder="1" applyAlignment="1">
      <alignment horizontal="center"/>
    </xf>
    <xf numFmtId="0" fontId="0" fillId="0" borderId="20" xfId="0" applyBorder="1"/>
    <xf numFmtId="3" fontId="0" fillId="0" borderId="0" xfId="0" applyNumberFormat="1"/>
    <xf numFmtId="14" fontId="0" fillId="0" borderId="1" xfId="0" applyNumberFormat="1" applyBorder="1" applyAlignment="1">
      <alignment wrapText="1"/>
    </xf>
    <xf numFmtId="170" fontId="0" fillId="0" borderId="3" xfId="0" applyNumberFormat="1" applyBorder="1" applyAlignment="1">
      <alignment wrapText="1"/>
    </xf>
    <xf numFmtId="14" fontId="0" fillId="0" borderId="3" xfId="0" applyNumberFormat="1" applyBorder="1" applyAlignment="1">
      <alignment wrapText="1"/>
    </xf>
    <xf numFmtId="14" fontId="0" fillId="0" borderId="3" xfId="0" applyNumberFormat="1" applyFill="1" applyBorder="1" applyAlignment="1">
      <alignment wrapText="1"/>
    </xf>
    <xf numFmtId="0" fontId="0" fillId="0" borderId="15" xfId="0" applyBorder="1" applyAlignment="1">
      <alignment wrapText="1"/>
    </xf>
    <xf numFmtId="0" fontId="43" fillId="40" borderId="3" xfId="0" applyFont="1" applyFill="1" applyBorder="1" applyAlignment="1">
      <alignment horizontal="center" vertical="center" wrapText="1"/>
    </xf>
    <xf numFmtId="0" fontId="61" fillId="0" borderId="15" xfId="0" applyFont="1" applyBorder="1" applyAlignment="1">
      <alignment horizontal="justify" vertical="center"/>
    </xf>
    <xf numFmtId="0" fontId="61" fillId="0" borderId="20" xfId="0" applyFont="1" applyBorder="1" applyAlignment="1">
      <alignment horizontal="justify" vertical="center" wrapText="1"/>
    </xf>
    <xf numFmtId="14" fontId="0" fillId="0" borderId="23" xfId="0" applyNumberFormat="1" applyBorder="1"/>
    <xf numFmtId="170" fontId="0" fillId="0" borderId="24" xfId="0" applyNumberFormat="1" applyBorder="1"/>
    <xf numFmtId="0" fontId="0" fillId="0" borderId="23" xfId="0" applyBorder="1" applyAlignment="1">
      <alignment horizontal="center" wrapText="1"/>
    </xf>
    <xf numFmtId="3" fontId="0" fillId="18" borderId="1" xfId="0" applyNumberFormat="1" applyFill="1" applyBorder="1" applyAlignment="1">
      <alignment wrapText="1"/>
    </xf>
    <xf numFmtId="166" fontId="31" fillId="18" borderId="1" xfId="1" applyFont="1" applyFill="1" applyBorder="1" applyAlignment="1"/>
    <xf numFmtId="170" fontId="0" fillId="0" borderId="16" xfId="0" applyNumberFormat="1" applyBorder="1" applyAlignment="1">
      <alignment wrapText="1"/>
    </xf>
    <xf numFmtId="14" fontId="0" fillId="40" borderId="1" xfId="0" applyNumberFormat="1" applyFill="1" applyBorder="1"/>
    <xf numFmtId="170" fontId="0" fillId="0" borderId="1" xfId="0" applyNumberFormat="1" applyBorder="1" applyAlignment="1">
      <alignment horizontal="center" vertical="center" wrapText="1"/>
    </xf>
    <xf numFmtId="0" fontId="0" fillId="0" borderId="15" xfId="0" applyFont="1" applyBorder="1"/>
    <xf numFmtId="0" fontId="61" fillId="40" borderId="15" xfId="0" applyFont="1" applyFill="1" applyBorder="1" applyAlignment="1">
      <alignment horizontal="justify" vertical="center"/>
    </xf>
    <xf numFmtId="0" fontId="0" fillId="0" borderId="23" xfId="0" applyBorder="1" applyAlignment="1">
      <alignment wrapText="1"/>
    </xf>
    <xf numFmtId="0" fontId="10" fillId="0" borderId="24" xfId="0" applyFont="1" applyBorder="1"/>
    <xf numFmtId="0" fontId="0" fillId="0" borderId="19" xfId="0" applyBorder="1" applyAlignment="1">
      <alignment wrapText="1"/>
    </xf>
    <xf numFmtId="14" fontId="0" fillId="40" borderId="15" xfId="0" applyNumberFormat="1" applyFill="1" applyBorder="1"/>
    <xf numFmtId="170" fontId="0" fillId="0" borderId="15" xfId="0" applyNumberFormat="1" applyBorder="1" applyAlignment="1">
      <alignment horizontal="center" vertical="center"/>
    </xf>
    <xf numFmtId="14" fontId="0" fillId="2" borderId="1" xfId="0" applyNumberFormat="1" applyFill="1" applyBorder="1" applyAlignment="1">
      <alignment wrapText="1"/>
    </xf>
    <xf numFmtId="14" fontId="0" fillId="0" borderId="0" xfId="0" applyNumberFormat="1" applyBorder="1"/>
    <xf numFmtId="0" fontId="42" fillId="0" borderId="15" xfId="9" applyBorder="1"/>
    <xf numFmtId="14" fontId="0" fillId="23" borderId="1" xfId="0" applyNumberFormat="1" applyFill="1" applyBorder="1" applyAlignment="1">
      <alignment wrapText="1"/>
    </xf>
    <xf numFmtId="14" fontId="0" fillId="0" borderId="25" xfId="0" applyNumberFormat="1" applyBorder="1"/>
    <xf numFmtId="0" fontId="10" fillId="0" borderId="15" xfId="0" applyFont="1" applyBorder="1" applyAlignment="1">
      <alignment horizontal="center" vertical="center"/>
    </xf>
    <xf numFmtId="0" fontId="0" fillId="0" borderId="24" xfId="0" applyBorder="1" applyAlignment="1">
      <alignment wrapText="1"/>
    </xf>
    <xf numFmtId="171" fontId="0" fillId="0" borderId="15" xfId="0" applyNumberFormat="1" applyBorder="1"/>
    <xf numFmtId="0" fontId="30" fillId="2" borderId="1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43" fillId="0" borderId="1" xfId="0" applyFont="1" applyBorder="1" applyAlignment="1">
      <alignment horizontal="center" vertical="top" wrapText="1"/>
    </xf>
    <xf numFmtId="0" fontId="70" fillId="0" borderId="1" xfId="0" applyFont="1" applyBorder="1" applyAlignment="1">
      <alignment horizontal="justify" vertical="center" wrapText="1"/>
    </xf>
    <xf numFmtId="14" fontId="0" fillId="0" borderId="15" xfId="0" applyNumberFormat="1" applyBorder="1" applyAlignment="1">
      <alignment horizontal="right"/>
    </xf>
    <xf numFmtId="164" fontId="0" fillId="0" borderId="15" xfId="0" applyNumberFormat="1" applyBorder="1"/>
    <xf numFmtId="164" fontId="0" fillId="0" borderId="16" xfId="0" applyNumberFormat="1" applyBorder="1"/>
    <xf numFmtId="0" fontId="0" fillId="40" borderId="15" xfId="0" applyFill="1" applyBorder="1"/>
    <xf numFmtId="0" fontId="42" fillId="0" borderId="24" xfId="9" applyBorder="1" applyAlignment="1">
      <alignment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10" fillId="0" borderId="15" xfId="0" applyFont="1" applyBorder="1" applyAlignment="1">
      <alignment horizontal="center" wrapText="1"/>
    </xf>
    <xf numFmtId="0" fontId="0" fillId="0" borderId="15" xfId="0" applyBorder="1" applyAlignment="1">
      <alignment horizontal="center" wrapText="1"/>
    </xf>
    <xf numFmtId="0" fontId="0" fillId="0" borderId="0" xfId="0" applyBorder="1" applyAlignment="1">
      <alignment wrapText="1"/>
    </xf>
    <xf numFmtId="0" fontId="10" fillId="0" borderId="17" xfId="0" applyFont="1" applyBorder="1" applyAlignment="1">
      <alignment horizontal="center" vertical="center" wrapText="1"/>
    </xf>
    <xf numFmtId="0" fontId="0" fillId="0" borderId="17" xfId="0" applyBorder="1" applyAlignment="1">
      <alignment horizontal="center" vertical="center" wrapText="1"/>
    </xf>
    <xf numFmtId="0" fontId="0" fillId="40" borderId="24" xfId="0" applyFill="1" applyBorder="1"/>
    <xf numFmtId="0" fontId="65" fillId="0" borderId="21" xfId="0" applyFont="1" applyBorder="1" applyAlignment="1">
      <alignment wrapText="1"/>
    </xf>
    <xf numFmtId="0" fontId="65" fillId="0" borderId="0" xfId="0" applyFont="1" applyBorder="1" applyAlignment="1">
      <alignment wrapText="1"/>
    </xf>
    <xf numFmtId="0" fontId="61" fillId="0" borderId="5" xfId="0" applyFont="1" applyBorder="1" applyAlignment="1">
      <alignment horizontal="justify" vertical="center"/>
    </xf>
    <xf numFmtId="0" fontId="70" fillId="0" borderId="3" xfId="0" applyFont="1" applyBorder="1" applyAlignment="1">
      <alignment horizontal="justify" vertical="center" wrapText="1"/>
    </xf>
    <xf numFmtId="0" fontId="0" fillId="0" borderId="14" xfId="0" applyBorder="1"/>
    <xf numFmtId="0" fontId="0" fillId="12" borderId="16" xfId="0" applyFill="1" applyBorder="1" applyAlignment="1">
      <alignment horizontal="center" wrapText="1"/>
    </xf>
    <xf numFmtId="0" fontId="70" fillId="0" borderId="16" xfId="0" applyFont="1" applyBorder="1" applyAlignment="1">
      <alignment horizontal="justify" vertical="center" wrapText="1"/>
    </xf>
    <xf numFmtId="0" fontId="61" fillId="0" borderId="14" xfId="0" applyFont="1" applyBorder="1" applyAlignment="1">
      <alignment horizontal="justify" vertical="center"/>
    </xf>
    <xf numFmtId="0" fontId="42" fillId="0" borderId="23" xfId="9" applyFill="1" applyBorder="1" applyAlignment="1">
      <alignment wrapText="1"/>
    </xf>
    <xf numFmtId="0" fontId="42" fillId="0" borderId="26" xfId="9" applyFill="1" applyBorder="1" applyAlignment="1">
      <alignment wrapText="1"/>
    </xf>
    <xf numFmtId="0" fontId="42" fillId="0" borderId="0" xfId="9" applyBorder="1" applyAlignment="1">
      <alignment wrapText="1"/>
    </xf>
    <xf numFmtId="14" fontId="0" fillId="0" borderId="18" xfId="0" applyNumberFormat="1" applyBorder="1"/>
    <xf numFmtId="0" fontId="72" fillId="0" borderId="16" xfId="0" applyFont="1" applyBorder="1" applyAlignment="1">
      <alignment wrapText="1"/>
    </xf>
    <xf numFmtId="0" fontId="0" fillId="0" borderId="16" xfId="0" applyFill="1" applyBorder="1"/>
    <xf numFmtId="14" fontId="0" fillId="0" borderId="16" xfId="0" applyNumberFormat="1" applyFill="1" applyBorder="1"/>
    <xf numFmtId="0" fontId="73" fillId="0" borderId="16" xfId="0" applyFont="1" applyBorder="1" applyAlignment="1">
      <alignment wrapText="1"/>
    </xf>
    <xf numFmtId="0" fontId="0" fillId="12" borderId="15" xfId="0" applyFill="1" applyBorder="1"/>
    <xf numFmtId="0" fontId="0" fillId="0" borderId="15" xfId="0" applyFill="1" applyBorder="1"/>
    <xf numFmtId="14" fontId="0" fillId="0" borderId="15" xfId="0" applyNumberFormat="1" applyFill="1" applyBorder="1"/>
    <xf numFmtId="0" fontId="0" fillId="0" borderId="26" xfId="0" applyBorder="1"/>
    <xf numFmtId="0" fontId="10" fillId="0" borderId="20" xfId="0" applyFont="1" applyBorder="1" applyAlignment="1">
      <alignment horizontal="center" vertical="center" wrapText="1"/>
    </xf>
    <xf numFmtId="0" fontId="0" fillId="0" borderId="20" xfId="0" applyBorder="1" applyAlignment="1">
      <alignment horizontal="center" vertical="center" wrapText="1"/>
    </xf>
    <xf numFmtId="0" fontId="61" fillId="0" borderId="27" xfId="0" applyFont="1" applyBorder="1" applyAlignment="1">
      <alignment horizontal="justify" vertical="center"/>
    </xf>
    <xf numFmtId="0" fontId="42" fillId="0" borderId="26" xfId="9" applyBorder="1" applyAlignment="1">
      <alignment wrapText="1"/>
    </xf>
    <xf numFmtId="14" fontId="0" fillId="0" borderId="26" xfId="0" applyNumberFormat="1" applyBorder="1"/>
    <xf numFmtId="14" fontId="0" fillId="0" borderId="28" xfId="0" applyNumberFormat="1" applyBorder="1"/>
    <xf numFmtId="0" fontId="0" fillId="0" borderId="25" xfId="0" applyBorder="1"/>
    <xf numFmtId="0" fontId="42" fillId="0" borderId="26" xfId="9" applyBorder="1"/>
    <xf numFmtId="0" fontId="74" fillId="0" borderId="1" xfId="0" applyFont="1" applyFill="1" applyBorder="1" applyAlignment="1">
      <alignment wrapText="1"/>
    </xf>
    <xf numFmtId="0" fontId="74" fillId="0" borderId="0" xfId="0" applyFont="1" applyFill="1" applyBorder="1" applyAlignment="1">
      <alignment wrapText="1"/>
    </xf>
    <xf numFmtId="0" fontId="10" fillId="0" borderId="18" xfId="0" applyFont="1" applyBorder="1" applyAlignment="1">
      <alignment horizontal="center" vertical="center" wrapText="1"/>
    </xf>
    <xf numFmtId="0" fontId="43" fillId="0" borderId="16" xfId="0" applyFont="1" applyBorder="1" applyAlignment="1">
      <alignment vertical="center" wrapText="1"/>
    </xf>
    <xf numFmtId="0" fontId="42" fillId="0" borderId="0" xfId="10" applyAlignment="1">
      <alignment wrapText="1"/>
    </xf>
    <xf numFmtId="0" fontId="0" fillId="0" borderId="17" xfId="0" applyBorder="1" applyAlignment="1">
      <alignment horizontal="center" vertical="center"/>
    </xf>
    <xf numFmtId="0" fontId="0" fillId="0" borderId="26" xfId="0" applyBorder="1" applyAlignment="1">
      <alignment horizontal="center" vertical="center"/>
    </xf>
    <xf numFmtId="0" fontId="42" fillId="0" borderId="15" xfId="9" applyFill="1" applyBorder="1" applyAlignment="1">
      <alignment wrapText="1"/>
    </xf>
    <xf numFmtId="0" fontId="42" fillId="0" borderId="18" xfId="10" applyBorder="1" applyAlignment="1">
      <alignment wrapText="1"/>
    </xf>
    <xf numFmtId="0" fontId="42" fillId="0" borderId="16" xfId="10" applyBorder="1" applyAlignment="1">
      <alignment wrapText="1"/>
    </xf>
    <xf numFmtId="0" fontId="60" fillId="0" borderId="15" xfId="0" applyFont="1" applyBorder="1" applyAlignment="1">
      <alignment horizontal="center" vertical="center" wrapText="1"/>
    </xf>
    <xf numFmtId="3" fontId="61" fillId="0" borderId="15" xfId="0" applyNumberFormat="1" applyFont="1" applyBorder="1"/>
    <xf numFmtId="0" fontId="42" fillId="0" borderId="15" xfId="10" applyBorder="1" applyAlignment="1">
      <alignment wrapText="1"/>
    </xf>
  </cellXfs>
  <cellStyles count="11">
    <cellStyle name="Hipervínculo" xfId="9" builtinId="8"/>
    <cellStyle name="Hyperlink" xfId="10" xr:uid="{00000000-000B-0000-0000-000008000000}"/>
    <cellStyle name="Millares" xfId="1" builtinId="3"/>
    <cellStyle name="Millares [0]" xfId="3" builtinId="6"/>
    <cellStyle name="Millares [0] 2" xfId="7" xr:uid="{00000000-0005-0000-0000-000003000000}"/>
    <cellStyle name="Millares 2" xfId="5" xr:uid="{00000000-0005-0000-0000-000004000000}"/>
    <cellStyle name="Millares 3" xfId="6" xr:uid="{00000000-0005-0000-0000-000005000000}"/>
    <cellStyle name="Moneda" xfId="2" builtinId="4"/>
    <cellStyle name="Moneda [0]" xfId="4" builtinId="7"/>
    <cellStyle name="Moneda [0] 2" xfId="8" xr:uid="{00000000-0005-0000-0000-000008000000}"/>
    <cellStyle name="Normal" xfId="0" builtinId="0"/>
  </cellStyles>
  <dxfs count="0"/>
  <tableStyles count="0" defaultTableStyle="TableStyleMedium2" defaultPivotStyle="PivotStyleLight16"/>
  <colors>
    <mruColors>
      <color rgb="FF00FFCC"/>
      <color rgb="FF644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vaquiro\Documents\ARCHIVO\ROTULO%20DE%20CAJA-2018\Copia%20de%20ROTULO%20CAJAS%20X200-01-%20compraventa,1,2,3,4,5,6,7,8,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TIC"/>
      <sheetName val="Hoja2"/>
    </sheetNames>
    <sheetDataSet>
      <sheetData sheetId="0">
        <row r="8">
          <cell r="C8">
            <v>1</v>
          </cell>
          <cell r="D8">
            <v>0</v>
          </cell>
        </row>
        <row r="9">
          <cell r="C9" t="str">
            <v xml:space="preserve">UNIDAD ADMINISTRATIVA ESPECIAL AGENCIA DEL INPECTOR GENERAL DE TRIBUTOS, RENTAS Y CONTRIBUCIONES PARAFISCALES </v>
          </cell>
          <cell r="D9">
            <v>0</v>
          </cell>
        </row>
        <row r="10">
          <cell r="C10" t="str">
            <v>Secretaría General</v>
          </cell>
          <cell r="D10">
            <v>0</v>
          </cell>
        </row>
        <row r="11">
          <cell r="C11" t="str">
            <v>Gestión Contractual</v>
          </cell>
          <cell r="D11">
            <v>0</v>
          </cell>
        </row>
        <row r="12">
          <cell r="C12" t="str">
            <v>Contratos</v>
          </cell>
          <cell r="D12">
            <v>0</v>
          </cell>
        </row>
        <row r="13">
          <cell r="C13" t="str">
            <v>Contrato Interadministrativo</v>
          </cell>
          <cell r="D13">
            <v>0</v>
          </cell>
        </row>
        <row r="14">
          <cell r="C14">
            <v>0</v>
          </cell>
          <cell r="D14">
            <v>0</v>
          </cell>
        </row>
        <row r="15">
          <cell r="C15" t="str">
            <v>023</v>
          </cell>
          <cell r="D15" t="str">
            <v>005</v>
          </cell>
        </row>
        <row r="16">
          <cell r="C16">
            <v>2012</v>
          </cell>
          <cell r="D16">
            <v>2014</v>
          </cell>
        </row>
        <row r="17">
          <cell r="C17">
            <v>0</v>
          </cell>
          <cell r="D17">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TargetMode="External"/><Relationship Id="rId21" Type="http://schemas.openxmlformats.org/officeDocument/2006/relationships/hyperlink" Target="https://www.secop.gov.co/CO1ContractsManagement/Tendering/ProcurementContractEdit/View?docUniqueIdentifier=CO1.PCCNTR.1485506&amp;prevCtxUrl=https%3a%2f%2fwww.secop.gov.co%2fCO1ContractsManagement%2fTendering%2fProcurementContractManagement%2fIndex&amp;prevCtxLbl=Contratos" TargetMode="External"/><Relationship Id="rId42" Type="http://schemas.openxmlformats.org/officeDocument/2006/relationships/hyperlink" Target="mailto:linamrivero@hotmail.com" TargetMode="External"/><Relationship Id="rId47" Type="http://schemas.openxmlformats.org/officeDocument/2006/relationships/hyperlink" Target="mailto:aldearrietap@hotmail.com" TargetMode="External"/><Relationship Id="rId63" Type="http://schemas.openxmlformats.org/officeDocument/2006/relationships/hyperlink" Target="mailto:magc8801@hotmail.com%0a%0amaryluz_betancourt@hotmail.com" TargetMode="External"/><Relationship Id="rId68" Type="http://schemas.openxmlformats.org/officeDocument/2006/relationships/hyperlink" Target="mailto:licitaciones@ofitienda.com.co" TargetMode="External"/><Relationship Id="rId84" Type="http://schemas.openxmlformats.org/officeDocument/2006/relationships/hyperlink" Target="https://www.secop.gov.co/CO1ContractsManagement/Tendering/ProcurementContractEdit/View?docUniqueIdentifier=CO1.PCCNTR.2021312&amp;prevCtxUrl=https%3a%2f%2fwww.secop.gov.co%3a443%2fCO1ContractsManagement%2fTendering%2fProcurementContractManagement%2fIndex&amp;prevCtxLbl=Contratos" TargetMode="External"/><Relationship Id="rId89" Type="http://schemas.openxmlformats.org/officeDocument/2006/relationships/hyperlink" Target="mailto:info@internet-solutions.com.co" TargetMode="External"/><Relationship Id="rId112" Type="http://schemas.openxmlformats.org/officeDocument/2006/relationships/hyperlink" Target="https://colombiacompra.coupahost.com/order_headers/52669" TargetMode="External"/><Relationship Id="rId16" Type="http://schemas.openxmlformats.org/officeDocument/2006/relationships/hyperlink" Target="https://www.secop.gov.co/CO1ContractsManagement/Tendering/ProcurementContractEdit/View?docUniqueIdentifier=CO1.PCCNTR.1443387&amp;prevCtxUrl=https%3a%2f%2fwww.secop.gov.co%2fCO1ContractsManagement%2fTendering%2fProcurementContractManagement%2fIndex&amp;prevCtxLbl=Contratos" TargetMode="External"/><Relationship Id="rId107" Type="http://schemas.openxmlformats.org/officeDocument/2006/relationships/hyperlink" Target="https://colombiacompra.coupahost.com/order_headers/48451" TargetMode="External"/><Relationship Id="rId11" Type="http://schemas.openxmlformats.org/officeDocument/2006/relationships/hyperlink" Target="https://www.secop.gov.co/CO1ContractsManagement/Tendering/ProcurementContractEdit/View?docUniqueIdentifier=CO1.PCCNTR.1421552&amp;prevCtxUrl=https%3a%2f%2fwww.secop.gov.co%2fCO1ContractsManagement%2fTendering%2fProcurementContractManagement%2fIndex&amp;prevCtxLbl=Contratos" TargetMode="External"/><Relationship Id="rId32" Type="http://schemas.openxmlformats.org/officeDocument/2006/relationships/hyperlink" Target="http://www.terpel.com/" TargetMode="External"/><Relationship Id="rId37" Type="http://schemas.openxmlformats.org/officeDocument/2006/relationships/hyperlink" Target="mailto:sulome1028@gmail.com" TargetMode="External"/><Relationship Id="rId53" Type="http://schemas.openxmlformats.org/officeDocument/2006/relationships/hyperlink" Target="mailto:rosa.casallas@informese.co" TargetMode="External"/><Relationship Id="rId58" Type="http://schemas.openxmlformats.org/officeDocument/2006/relationships/hyperlink" Target="mailto:contacto@colombia.camerfirma.com" TargetMode="External"/><Relationship Id="rId74" Type="http://schemas.openxmlformats.org/officeDocument/2006/relationships/hyperlink" Target="mailto:contabilidad@heinsohn.com.co" TargetMode="External"/><Relationship Id="rId79" Type="http://schemas.openxmlformats.org/officeDocument/2006/relationships/hyperlink" Target="mailto:gerardynemc@gmail.com" TargetMode="External"/><Relationship Id="rId102" Type="http://schemas.openxmlformats.org/officeDocument/2006/relationships/hyperlink" Target="https://colombiacompra.coupahost.com/order_headers/45009" TargetMode="External"/><Relationship Id="rId5" Type="http://schemas.openxmlformats.org/officeDocument/2006/relationships/hyperlink" Target="https://www.secop.gov.co/CO1ContractsManagement/Tendering/ProcurementContractEdit/View?docUniqueIdentifier=CO1.PCCNTR.1321239&amp;prevCtxUrl=https%3a%2f%2fwww.secop.gov.co%2fCO1ContractsManagement%2fTendering%2fProcurementContractManagement%2fIndex&amp;prevCtxLbl=Contratos" TargetMode="External"/><Relationship Id="rId90" Type="http://schemas.openxmlformats.org/officeDocument/2006/relationships/hyperlink" Target="mailto:info@certicamara.com" TargetMode="External"/><Relationship Id="rId95" Type="http://schemas.openxmlformats.org/officeDocument/2006/relationships/hyperlink" Target="mailto:info@gammaingenieros.com" TargetMode="External"/><Relationship Id="rId22" Type="http://schemas.openxmlformats.org/officeDocument/2006/relationships/hyperlink" Target="https://www.secop.gov.co/CO1ContractsManagement/Tendering/ProcurementContractEdit/View?docUniqueIdentifier=CO1.PCCNTR.1485926&amp;prevCtxUrl=https%3a%2f%2fwww.secop.gov.co%2fCO1ContractsManagement%2fTendering%2fProcurementContractManagement%2fIndex&amp;prevCtxLbl=Contratos" TargetMode="External"/><Relationship Id="rId27" Type="http://schemas.openxmlformats.org/officeDocument/2006/relationships/hyperlink" Targe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TargetMode="External"/><Relationship Id="rId43" Type="http://schemas.openxmlformats.org/officeDocument/2006/relationships/hyperlink" Target="mailto:jbqa@hotmail.com" TargetMode="External"/><Relationship Id="rId48" Type="http://schemas.openxmlformats.org/officeDocument/2006/relationships/hyperlink" Target="mailto:jforeroc@gmail.com" TargetMode="External"/><Relationship Id="rId64" Type="http://schemas.openxmlformats.org/officeDocument/2006/relationships/hyperlink" Target="mailto:conectividad.cce@etb.com.co" TargetMode="External"/><Relationship Id="rId69" Type="http://schemas.openxmlformats.org/officeDocument/2006/relationships/hyperlink" Targe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TargetMode="External"/><Relationship Id="rId113" Type="http://schemas.openxmlformats.org/officeDocument/2006/relationships/hyperlink" Target="https://colombiacompra.coupahost.com/order_headers/64820" TargetMode="External"/><Relationship Id="rId80" Type="http://schemas.openxmlformats.org/officeDocument/2006/relationships/hyperlink" Targe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TargetMode="External"/><Relationship Id="rId85" Type="http://schemas.openxmlformats.org/officeDocument/2006/relationships/hyperlink" Target="https://www.secop.gov.co/CO1ContractsManagement/Tendering/ProcurementContractEdit/View?docUniqueIdentifier=CO1.PCCNTR.2030595&amp;prevCtxUrl=https%3a%2f%2fwww.secop.gov.co%3a443%2fCO1ContractsManagement%2fTendering%2fProcurementContractManagement%2fIndex&amp;prevCtxLbl=Contratos" TargetMode="External"/><Relationship Id="rId12" Type="http://schemas.openxmlformats.org/officeDocument/2006/relationships/hyperlink" Target="https://www.secop.gov.co/CO1ContractsManagement/Tendering/ProcurementContractEdit/View?docUniqueIdentifier=CO1.PCCNTR.1421364&amp;prevCtxUrl=https%3a%2f%2fwww.secop.gov.co%2fCO1ContractsManagement%2fTendering%2fProcurementContractManagement%2fIndex&amp;prevCtxLbl=Contratos" TargetMode="External"/><Relationship Id="rId17" Type="http://schemas.openxmlformats.org/officeDocument/2006/relationships/hyperlink" Target="https://www.secop.gov.co/CO1ContractsManagement/Tendering/ProcurementContractEdit/View?docUniqueIdentifier=CO1.PCCNTR.1456403&amp;prevCtxUrl=https%3a%2f%2fwww.secop.gov.co%2fCO1ContractsManagement%2fTendering%2fProcurementContractManagement%2fIndex&amp;prevCtxLbl=Contratos" TargetMode="External"/><Relationship Id="rId33" Type="http://schemas.openxmlformats.org/officeDocument/2006/relationships/hyperlink" Target="mailto:diana.m8426@hotmail.com" TargetMode="External"/><Relationship Id="rId38" Type="http://schemas.openxmlformats.org/officeDocument/2006/relationships/hyperlink" Target="mailto:mariaesperanzavega@yahoo.com" TargetMode="External"/><Relationship Id="rId59" Type="http://schemas.openxmlformats.org/officeDocument/2006/relationships/hyperlink" Target="http://www.compensar.com/eventos" TargetMode="External"/><Relationship Id="rId103" Type="http://schemas.openxmlformats.org/officeDocument/2006/relationships/hyperlink" Target="https://colombiacompra.coupahost.com/order_headers/45895" TargetMode="External"/><Relationship Id="rId108" Type="http://schemas.openxmlformats.org/officeDocument/2006/relationships/hyperlink" Target="https://colombiacompra.coupahost.com/order_headers/48453" TargetMode="External"/><Relationship Id="rId54" Type="http://schemas.openxmlformats.org/officeDocument/2006/relationships/hyperlink" Target="mailto:info@macroproyectos.com" TargetMode="External"/><Relationship Id="rId70" Type="http://schemas.openxmlformats.org/officeDocument/2006/relationships/hyperlink" Target="mailto:produmedihosas@gmail.com" TargetMode="External"/><Relationship Id="rId75" Type="http://schemas.openxmlformats.org/officeDocument/2006/relationships/hyperlink" Target="https://www.secop.gov.co/CO1ContractsManagement/Tendering/ProcurementContractEdit/View?docUniqueIdentifier=CO1.PCCNTR.2011280&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TargetMode="External"/><Relationship Id="rId96" Type="http://schemas.openxmlformats.org/officeDocument/2006/relationships/hyperlink" Target="mailto:distribucioneslauniversal@hotmail.com" TargetMode="External"/><Relationship Id="rId1" Type="http://schemas.openxmlformats.org/officeDocument/2006/relationships/hyperlink" Target="https://www.secop.gov.co/CO1ContractsManagement/Tendering/ProcurementContractEdit/View?docUniqueIdentifier=CO1.PCCNTR.1284541&amp;prevCtxUrl=https%3a%2f%2fwww.secop.gov.co%2fCO1ContractsManagement%2fTendering%2fProcurementContractManagement%2fIndex&amp;prevCtxLbl=Contratos" TargetMode="External"/><Relationship Id="rId6" Type="http://schemas.openxmlformats.org/officeDocument/2006/relationships/hyperlink" Target="https://www.secop.gov.co/CO1ContractsManagement/Tendering/ProcurementContractEdit/View?docUniqueIdentifier=CO1.PCCNTR.1329262&amp;prevCtxUrl=https%3a%2f%2fwww.secop.gov.co%2fCO1ContractsManagement%2fTendering%2fProcurementContractManagement%2fIndex&amp;prevCtxLbl=Contratos" TargetMode="External"/><Relationship Id="rId15" Type="http://schemas.openxmlformats.org/officeDocument/2006/relationships/hyperlink" Target="https://www.secop.gov.co/CO1ContractsManagement/Tendering/ProcurementContractEdit/View?docUniqueIdentifier=CO1.PCCNTR.1431793&amp;prevCtxUrl=https%3a%2f%2fwww.secop.gov.co%2fCO1ContractsManagement%2fTendering%2fProcurementContractManagement%2fIndex&amp;prevCtxLbl=Contratos" TargetMode="External"/><Relationship Id="rId23" Type="http://schemas.openxmlformats.org/officeDocument/2006/relationships/hyperlink" Target="https://www.secop.gov.co/CO1ContractsManagement/Tendering/ProcurementContractEdit/View?docUniqueIdentifier=CO1.PCCNTR.1524087&amp;prevCtxUrl=https%3a%2f%2fwww.secop.gov.co%2fCO1ContractsManagement%2fTendering%2fProcurementContractManagement%2fIndex&amp;prevCtxLbl=Contratos" TargetMode="External"/><Relationship Id="rId28" Type="http://schemas.openxmlformats.org/officeDocument/2006/relationships/hyperlink" Targe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TargetMode="External"/><Relationship Id="rId36" Type="http://schemas.openxmlformats.org/officeDocument/2006/relationships/hyperlink" Target="mailto:natalia.galvis_96@hotmail.com" TargetMode="External"/><Relationship Id="rId49" Type="http://schemas.openxmlformats.org/officeDocument/2006/relationships/hyperlink" Target="mailto:camilaball&#233;n@gmail.com" TargetMode="External"/><Relationship Id="rId57" Type="http://schemas.openxmlformats.org/officeDocument/2006/relationships/hyperlink" Target="mailto:tributaria@previsora.gov.co" TargetMode="External"/><Relationship Id="rId106" Type="http://schemas.openxmlformats.org/officeDocument/2006/relationships/hyperlink" Target="https://colombiacompra.coupahost.com/order_headers/48450" TargetMode="External"/><Relationship Id="rId114" Type="http://schemas.openxmlformats.org/officeDocument/2006/relationships/printerSettings" Target="../printerSettings/printerSettings9.bin"/><Relationship Id="rId10" Type="http://schemas.openxmlformats.org/officeDocument/2006/relationships/hyperlink" Target="https://www.secop.gov.co/CO1ContractsManagement/Tendering/ProcurementContractEdit/View?docUniqueIdentifier=CO1.PCCNTR.1402110&amp;prevCtxUrl=https%3a%2f%2fwww.secop.gov.co%2fCO1ContractsManagement%2fTendering%2fProcurementContractManagement%2fIndex&amp;prevCtxLbl=Contratos" TargetMode="External"/><Relationship Id="rId31" Type="http://schemas.openxmlformats.org/officeDocument/2006/relationships/hyperlink" Target="https://www.secop.gov.co/CO1ContractsManagement/Tendering/ProcurementContractEdit/View?docUniqueIdentifier=CO1.PCCNTR.1471263&amp;awardUniqueIdentifier=CO1.AWD.707411&amp;buyerDossierUniqueIdentifier=CO1.BDOS.1132944&amp;id=523800" TargetMode="External"/><Relationship Id="rId44" Type="http://schemas.openxmlformats.org/officeDocument/2006/relationships/hyperlink" Target="mailto:aleyda069@gmail.com" TargetMode="External"/><Relationship Id="rId52" Type="http://schemas.openxmlformats.org/officeDocument/2006/relationships/hyperlink" Target="mailto:info@calltechsa.com" TargetMode="External"/><Relationship Id="rId60" Type="http://schemas.openxmlformats.org/officeDocument/2006/relationships/hyperlink" Target="mailto:financiera@pensemos.com" TargetMode="External"/><Relationship Id="rId65" Type="http://schemas.openxmlformats.org/officeDocument/2006/relationships/hyperlink" Target="mailto:grupovelasquez@gmail.com" TargetMode="External"/><Relationship Id="rId73" Type="http://schemas.openxmlformats.org/officeDocument/2006/relationships/hyperlink" Target="https://www.secop.gov.co/CO1ContractsManagement/Tendering/ProcurementContractEdit/View?docUniqueIdentifier=CO1.PCCNTR.2011249&amp;prevCtxUrl=https%3a%2f%2fwww.secop.gov.co%3a443%2fCO1ContractsManagement%2fTendering%2fProcurementContractManagement%2fIndex&amp;prevCtxLbl=Contratos" TargetMode="External"/><Relationship Id="rId78" Type="http://schemas.openxmlformats.org/officeDocument/2006/relationships/hyperlink" Targe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TargetMode="External"/><Relationship Id="rId81" Type="http://schemas.openxmlformats.org/officeDocument/2006/relationships/hyperlink" Target="mailto:correo.comercial@4-72.com.co" TargetMode="External"/><Relationship Id="rId86" Type="http://schemas.openxmlformats.org/officeDocument/2006/relationships/hyperlink" Target="mailto:augusto0at@gmail.com" TargetMode="External"/><Relationship Id="rId94" Type="http://schemas.openxmlformats.org/officeDocument/2006/relationships/hyperlink" Target="https://www.secop.gov.co/CO1ContractsManagement/Tendering/ProcurementContractEdit/View?docUniqueIdentifier=CO1.PCCNTR.2035391&amp;prevCtxUrl=https%3a%2f%2fwww.secop.gov.co%3a443%2fCO1ContractsManagement%2fTendering%2fProcurementContractManagement%2fIndex&amp;prevCtxLbl=Contratos" TargetMode="External"/><Relationship Id="rId99" Type="http://schemas.openxmlformats.org/officeDocument/2006/relationships/hyperlink" Target="mailto:bleal@servicial.com.co" TargetMode="External"/><Relationship Id="rId101" Type="http://schemas.openxmlformats.org/officeDocument/2006/relationships/hyperlink" Target="https://colombiacompra.coupahost.com/order_headers/44258" TargetMode="External"/><Relationship Id="rId4" Type="http://schemas.openxmlformats.org/officeDocument/2006/relationships/hyperlink" Target="https://www.secop.gov.co/CO1ContractsManagement/Tendering/ProcurementContractEdit/View?docUniqueIdentifier=CO1.PCCNTR.1317617&amp;prevCtxUrl=https%3a%2f%2fwww.secop.gov.co%2fCO1ContractsManagement%2fTendering%2fProcurementContractManagement%2fIndex&amp;prevCtxLbl=Contratos" TargetMode="External"/><Relationship Id="rId9" Type="http://schemas.openxmlformats.org/officeDocument/2006/relationships/hyperlink" Target="https://www.secop.gov.co/CO1ContractsManagement/Tendering/ProcurementContractEdit/View?docUniqueIdentifier=CO1.PCCNTR.1387287&amp;prevCtxUrl=https%3a%2f%2fwww.secop.gov.co%2fCO1ContractsManagement%2fTendering%2fProcurementContractManagement%2fIndex&amp;prevCtxLbl=Contratos" TargetMode="External"/><Relationship Id="rId13" Type="http://schemas.openxmlformats.org/officeDocument/2006/relationships/hyperlink" Target="https://www.secop.gov.co/CO1ContractsManagement/Tendering/ProcurementContractEdit/View?docUniqueIdentifier=CO1.PCCNTR.1422932&amp;prevCtxUrl=https%3a%2f%2fwww.secop.gov.co%2fCO1ContractsManagement%2fTendering%2fProcurementContractManagement%2fIndex&amp;prevCtxLbl=Contratos" TargetMode="External"/><Relationship Id="rId18" Type="http://schemas.openxmlformats.org/officeDocument/2006/relationships/hyperlink" Target="https://www.secop.gov.co/CO1ContractsManagement/Tendering/ProcurementContractEdit/View?docUniqueIdentifier=CO1.PCCNTR.1457454&amp;prevCtxUrl=https%3a%2f%2fwww.secop.gov.co%2fCO1ContractsManagement%2fTendering%2fProcurementContractManagement%2fIndex&amp;prevCtxLbl=Contratos" TargetMode="External"/><Relationship Id="rId39" Type="http://schemas.openxmlformats.org/officeDocument/2006/relationships/hyperlink" Target="mailto:mgmj99@hotmail.com" TargetMode="External"/><Relationship Id="rId109" Type="http://schemas.openxmlformats.org/officeDocument/2006/relationships/hyperlink" Target="https://colombiacompra.coupahost.com/order_headers/48519" TargetMode="External"/><Relationship Id="rId34" Type="http://schemas.openxmlformats.org/officeDocument/2006/relationships/hyperlink" Target="mailto:javelag1@hotmail.com" TargetMode="External"/><Relationship Id="rId50" Type="http://schemas.openxmlformats.org/officeDocument/2006/relationships/hyperlink" Target="mailto:gerenciacontrolinterno@andiseg.com" TargetMode="External"/><Relationship Id="rId55" Type="http://schemas.openxmlformats.org/officeDocument/2006/relationships/hyperlink" Target="mailto:contratacion@dotacionintegral.com" TargetMode="External"/><Relationship Id="rId76" Type="http://schemas.openxmlformats.org/officeDocument/2006/relationships/hyperlink" Target="mailto:b2networkscolombia@gmail.com" TargetMode="External"/><Relationship Id="rId97" Type="http://schemas.openxmlformats.org/officeDocument/2006/relationships/hyperlink" Target="https://www.secop.gov.co/CO1ContractsManagement/Tendering/ProcurementContractEdit/View?docUniqueIdentifier=CO1.PCCNTR.2047518&amp;prevCtxUrl=https%3a%2f%2fwww.secop.gov.co%3a443%2fCO1ContractsManagement%2fTendering%2fProcurementContractManagement%2fIndex&amp;prevCtxLbl=Contratos" TargetMode="External"/><Relationship Id="rId104" Type="http://schemas.openxmlformats.org/officeDocument/2006/relationships/hyperlink" Target="https://colombiacompra.coupahost.com/order_headers/47575" TargetMode="External"/><Relationship Id="rId7" Type="http://schemas.openxmlformats.org/officeDocument/2006/relationships/hyperlink" Target="https://www.secop.gov.co/CO1ContractsManagement/Tendering/ProcurementContractEdit/View?docUniqueIdentifier=CO1.PCCNTR.1361219&amp;prevCtxUrl=https%3a%2f%2fwww.secop.gov.co%2fCO1ContractsManagement%2fTendering%2fProcurementContractManagement%2fIndex&amp;prevCtxLbl=Contratos" TargetMode="External"/><Relationship Id="rId71" Type="http://schemas.openxmlformats.org/officeDocument/2006/relationships/hyperlink" Target="mailto:info@megasoft.com.co" TargetMode="External"/><Relationship Id="rId92" Type="http://schemas.openxmlformats.org/officeDocument/2006/relationships/hyperlink" Targe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TargetMode="External"/><Relationship Id="rId2" Type="http://schemas.openxmlformats.org/officeDocument/2006/relationships/hyperlink" Target="https://www.secop.gov.co/CO1ContractsManagement/Tendering/ProcurementContractEdit/View?docUniqueIdentifier=CO1.PCCNTR.1289820&amp;prevCtxUrl=https%3a%2f%2fwww.secop.gov.co%2fCO1ContractsManagement%2fTendering%2fProcurementContractManagement%2fIndex&amp;prevCtxLbl=Contratos" TargetMode="External"/><Relationship Id="rId29" Type="http://schemas.openxmlformats.org/officeDocument/2006/relationships/hyperlink" Targe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TargetMode="External"/><Relationship Id="rId24" Type="http://schemas.openxmlformats.org/officeDocument/2006/relationships/hyperlink" Target="https://www.secop.gov.co/CO1ContractsManagement/Tendering/ProcurementContractEdit/View?docUniqueIdentifier=CO1.PCCNTR.1561927&amp;prevCtxUrl=https%3a%2f%2fwww.secop.gov.co%2fCO1ContractsManagement%2fTendering%2fProcurementContractManagement%2fIndex&amp;prevCtxLbl=Contratos" TargetMode="External"/><Relationship Id="rId40" Type="http://schemas.openxmlformats.org/officeDocument/2006/relationships/hyperlink" Target="mailto:mauro.naranjo19@gmail.com" TargetMode="External"/><Relationship Id="rId45" Type="http://schemas.openxmlformats.org/officeDocument/2006/relationships/hyperlink" Target="mailto:mariaesperanzavega@yahoo.com" TargetMode="External"/><Relationship Id="rId66" Type="http://schemas.openxmlformats.org/officeDocument/2006/relationships/hyperlink" Target="mailto:expolicitaciones.2015@gmail.com" TargetMode="External"/><Relationship Id="rId87" Type="http://schemas.openxmlformats.org/officeDocument/2006/relationships/hyperlink" Target="https://www.secop.gov.co/CO1ContractsManagement/Tendering/ProcurementContractEdit/View?docUniqueIdentifier=CO1.PCCNTR.2033221&amp;prevCtxUrl=https%3a%2f%2fwww.secop.gov.co%3a443%2fCO1ContractsManagement%2fTendering%2fProcurementContractManagement%2fIndex&amp;prevCtxLbl=Contratos" TargetMode="External"/><Relationship Id="rId110" Type="http://schemas.openxmlformats.org/officeDocument/2006/relationships/hyperlink" Target="https://colombiacompra.coupahost.com/order_headers/49625" TargetMode="External"/><Relationship Id="rId115" Type="http://schemas.openxmlformats.org/officeDocument/2006/relationships/vmlDrawing" Target="../drawings/vmlDrawing6.vml"/><Relationship Id="rId61" Type="http://schemas.openxmlformats.org/officeDocument/2006/relationships/hyperlink" Target="mailto:liliana.mediana@growdata.com.co" TargetMode="External"/><Relationship Id="rId82" Type="http://schemas.openxmlformats.org/officeDocument/2006/relationships/hyperlink" Target="mailto:info@gse.com" TargetMode="External"/><Relationship Id="rId19" Type="http://schemas.openxmlformats.org/officeDocument/2006/relationships/hyperlink" Target="https://www.secop.gov.co/CO1ContractsManagement/Tendering/ProcurementContractEdit/View?docUniqueIdentifier=CO1.PCCNTR.1459749&amp;prevCtxUrl=https%3a%2f%2fwww.secop.gov.co%2fCO1ContractsManagement%2fTendering%2fProcurementContractManagement%2fIndex&amp;prevCtxLbl=Contratos" TargetMode="External"/><Relationship Id="rId14" Type="http://schemas.openxmlformats.org/officeDocument/2006/relationships/hyperlink" Target="https://www.secop.gov.co/CO1ContractsManagement/Tendering/ProcurementContractEdit/View?docUniqueIdentifier=CO1.PCCNTR.1423358&amp;prevCtxUrl=https%3a%2f%2fwww.secop.gov.co%2fCO1ContractsManagement%2fTendering%2fProcurementContractManagement%2fIndex&amp;prevCtxLbl=Contratos" TargetMode="External"/><Relationship Id="rId30" Type="http://schemas.openxmlformats.org/officeDocument/2006/relationships/hyperlink" Targe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TargetMode="External"/><Relationship Id="rId35" Type="http://schemas.openxmlformats.org/officeDocument/2006/relationships/hyperlink" Target="mailto:vianeyb1987@gmail.com" TargetMode="External"/><Relationship Id="rId56" Type="http://schemas.openxmlformats.org/officeDocument/2006/relationships/hyperlink" Target="mailto:previsoracolombiacompra@gmail.com" TargetMode="External"/><Relationship Id="rId77" Type="http://schemas.openxmlformats.org/officeDocument/2006/relationships/hyperlink" Target="mailto:colegiodisciplinarios@gmail.com" TargetMode="External"/><Relationship Id="rId100" Type="http://schemas.openxmlformats.org/officeDocument/2006/relationships/hyperlink" Target="https://colombiacompra.coupahost.com/order_headers/44258" TargetMode="External"/><Relationship Id="rId105" Type="http://schemas.openxmlformats.org/officeDocument/2006/relationships/hyperlink" Target="https://colombiacompra.coupahost.com/order_headers/48449" TargetMode="External"/><Relationship Id="rId8" Type="http://schemas.openxmlformats.org/officeDocument/2006/relationships/hyperlink" Target="https://www.secop.gov.co/CO1ContractsManagement/Tendering/ProcurementContractEdit/View?docUniqueIdentifier=CO1.PCCNTR.1363230&amp;prevCtxUrl=https%3a%2f%2fwww.secop.gov.co%2fCO1ContractsManagement%2fTendering%2fProcurementContractManagement%2fIndex&amp;prevCtxLbl=Contratos" TargetMode="External"/><Relationship Id="rId51" Type="http://schemas.openxmlformats.org/officeDocument/2006/relationships/hyperlink" Target="mailto:coordcontable@unimsalud.com.co" TargetMode="External"/><Relationship Id="rId72" Type="http://schemas.openxmlformats.org/officeDocument/2006/relationships/hyperlink" Target="https://www.secop.gov.co/CO1ContractsManagement/Tendering/ProcurementContractEdit/View?docUniqueIdentifier=CO1.PCCNTR.2011849&amp;prevCtxUrl=https%3a%2f%2fwww.secop.gov.co%3a443%2fCO1ContractsManagement%2fTendering%2fProcurementContractManagement%2fIndex&amp;prevCtxLbl=Contratos" TargetMode="External"/><Relationship Id="rId93" Type="http://schemas.openxmlformats.org/officeDocument/2006/relationships/hyperlink" Target="mailto:wvega@icfes.gov.co" TargetMode="External"/><Relationship Id="rId98" Type="http://schemas.openxmlformats.org/officeDocument/2006/relationships/hyperlink" Target="mailto:info@prodeseg.com.co" TargetMode="External"/><Relationship Id="rId3" Type="http://schemas.openxmlformats.org/officeDocument/2006/relationships/hyperlink" Target="https://www.secop.gov.co/CO1ContractsManagement/Tendering/ProcurementContractEdit/View?docUniqueIdentifier=CO1.PCCNTR.1290875&amp;prevCtxUrl=https%3a%2f%2fwww.secop.gov.co%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View?docUniqueIdentifier=CO1.PCCNTR.1574525&amp;prevCtxUrl=https%3a%2f%2fwww.secop.gov.co%2fCO1ContractsManagement%2fTendering%2fProcurementContractManagement%2fIndex&amp;prevCtxLbl=Contratos" TargetMode="External"/><Relationship Id="rId46" Type="http://schemas.openxmlformats.org/officeDocument/2006/relationships/hyperlink" Target="mailto:andre16.12mp@gmail.com" TargetMode="External"/><Relationship Id="rId67" Type="http://schemas.openxmlformats.org/officeDocument/2006/relationships/hyperlink" Target="mailto:ccepapeleria2016@sumimas.com.co" TargetMode="External"/><Relationship Id="rId116" Type="http://schemas.openxmlformats.org/officeDocument/2006/relationships/comments" Target="../comments6.xml"/><Relationship Id="rId20" Type="http://schemas.openxmlformats.org/officeDocument/2006/relationships/hyperlink" Target="https://www.secop.gov.co/CO1ContractsManagement/Tendering/ProcurementContractEdit/View?docUniqueIdentifier=CO1.PCCNTR.1483610&amp;prevCtxUrl=https%3a%2f%2fwww.secop.gov.co%2fCO1ContractsManagement%2fTendering%2fProcurementContractManagement%2fIndex&amp;prevCtxLbl=Contratos" TargetMode="External"/><Relationship Id="rId41" Type="http://schemas.openxmlformats.org/officeDocument/2006/relationships/hyperlink" Target="mailto:servipreventiva@gmail.com" TargetMode="External"/><Relationship Id="rId62" Type="http://schemas.openxmlformats.org/officeDocument/2006/relationships/hyperlink" Target="mailto:yulietbautistaola@gmail.com" TargetMode="External"/><Relationship Id="rId83" Type="http://schemas.openxmlformats.org/officeDocument/2006/relationships/hyperlink" Targe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TargetMode="External"/><Relationship Id="rId88" Type="http://schemas.openxmlformats.org/officeDocument/2006/relationships/hyperlink" Target="https://www.secop.gov.co/CO1ContractsManagement/Tendering/ProcurementContractEdit/View?docUniqueIdentifier=CO1.PCCNTR.2033917&amp;prevCtxUrl=https%3a%2f%2fwww.secop.gov.co%3a443%2fCO1ContractsManagement%2fTendering%2fProcurementContractManagement%2fIndex&amp;prevCtxLbl=Contratos" TargetMode="External"/><Relationship Id="rId111" Type="http://schemas.openxmlformats.org/officeDocument/2006/relationships/hyperlink" Target="https://colombiacompra.coupahost.com/order_headers/52669"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TargetMode="External"/><Relationship Id="rId18" Type="http://schemas.openxmlformats.org/officeDocument/2006/relationships/hyperlink" Target="mailto:jbqa@hotmail.com" TargetMode="External"/><Relationship Id="rId26" Type="http://schemas.openxmlformats.org/officeDocument/2006/relationships/hyperlink" Targe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TargetMode="External"/><Relationship Id="rId39" Type="http://schemas.openxmlformats.org/officeDocument/2006/relationships/hyperlink" Target="mailto:colombiacompra@subatours.com.co" TargetMode="External"/><Relationship Id="rId21" Type="http://schemas.openxmlformats.org/officeDocument/2006/relationships/hyperlink" Target="https://www.secop.gov.co/CO1ContractsManagement/Tendering/ProcurementContractEdit/View?docUniqueIdentifier=CO1.PCCNTR.2167872&amp;prevCtxUrl=https%3a%2f%2fwww.secop.gov.co%3a443%2fCO1ContractsManagement%2fTendering%2fProcurementContractManagement%2fIndex&amp;prevCtxLbl=Contratos" TargetMode="External"/><Relationship Id="rId34" Type="http://schemas.openxmlformats.org/officeDocument/2006/relationships/hyperlink" Target="mailto:mgmj99@hotmail.com" TargetMode="External"/><Relationship Id="rId42" Type="http://schemas.openxmlformats.org/officeDocument/2006/relationships/hyperlink" Targe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TargetMode="External"/><Relationship Id="rId47" Type="http://schemas.openxmlformats.org/officeDocument/2006/relationships/hyperlink" Target="https://www.secop.gov.co/CO1ContractsManagement/Tendering/ProcurementContractEdit/View?docUniqueIdentifier=CO1.PCCNTR.2276173&amp;awardUniqueIdentifier=&amp;buyerDossierUniqueIdentifier=CO1.BDOS.1778425&amp;id=931993" TargetMode="External"/><Relationship Id="rId50" Type="http://schemas.openxmlformats.org/officeDocument/2006/relationships/hyperlink" Target="mailto:coordcontable@unimsalud.com.co%20%20mrodriguez@unimsalud.com.co" TargetMode="External"/><Relationship Id="rId55" Type="http://schemas.openxmlformats.org/officeDocument/2006/relationships/hyperlink" Target="https://colombiacompra.coupahost.com/order_headers/64820" TargetMode="External"/><Relationship Id="rId7" Type="http://schemas.openxmlformats.org/officeDocument/2006/relationships/hyperlink" Target="https://www.secop.gov.co/CO1ContractsManagement/Tendering/ProcurementContractEdit/View?docUniqueIdentifier=CO1.PCCNTR.2149224&amp;prevCtxUrl=https%3a%2f%2fwww.secop.gov.co%3a443%2fCO1ContractsManagement%2fTendering%2fProcurementContractManagement%2fIndex&amp;prevCtxLbl=Contratos" TargetMode="External"/><Relationship Id="rId2" Type="http://schemas.openxmlformats.org/officeDocument/2006/relationships/hyperlink" Target="mailto:licitaciones@mundolimpieza.co" TargetMode="External"/><Relationship Id="rId16" Type="http://schemas.openxmlformats.org/officeDocument/2006/relationships/hyperlink" Targe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TargetMode="External"/><Relationship Id="rId29" Type="http://schemas.openxmlformats.org/officeDocument/2006/relationships/hyperlink" Target="mailto:geraldynemc@gmail.com" TargetMode="External"/><Relationship Id="rId11" Type="http://schemas.openxmlformats.org/officeDocument/2006/relationships/hyperlink" Targe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TargetMode="External"/><Relationship Id="rId24" Type="http://schemas.openxmlformats.org/officeDocument/2006/relationships/hyperlink" Target="mailto:newballharmon@gmail.com" TargetMode="External"/><Relationship Id="rId32" Type="http://schemas.openxmlformats.org/officeDocument/2006/relationships/hyperlink" Targe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TargetMode="External"/><Relationship Id="rId37" Type="http://schemas.openxmlformats.org/officeDocument/2006/relationships/hyperlink" Target="https://colombiacompra.coupahost.com/order_headers/63324" TargetMode="External"/><Relationship Id="rId40" Type="http://schemas.openxmlformats.org/officeDocument/2006/relationships/hyperlink" Target="mailto:jforeroc@gmail.com" TargetMode="External"/><Relationship Id="rId45" Type="http://schemas.openxmlformats.org/officeDocument/2006/relationships/hyperlink" Targe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TargetMode="External"/><Relationship Id="rId53" Type="http://schemas.openxmlformats.org/officeDocument/2006/relationships/hyperlink" Target="mailto:intersegu@yahoo.com" TargetMode="External"/><Relationship Id="rId5" Type="http://schemas.openxmlformats.org/officeDocument/2006/relationships/hyperlink" Target="https://www.secop.gov.co/CO1ContractsManagement/Tendering/ProcurementContractEdit/View?DocUniqueIdentifier=CO1.PCCNTR.2145910&amp;Messages=Contrato+cancelado%7cSuccess" TargetMode="External"/><Relationship Id="rId19" Type="http://schemas.openxmlformats.org/officeDocument/2006/relationships/hyperlink" Target="mailto:aleyda069@gmail.com" TargetMode="External"/><Relationship Id="rId4" Type="http://schemas.openxmlformats.org/officeDocument/2006/relationships/hyperlink" Target="mailto:vianeyb1987@gmail.com" TargetMode="External"/><Relationship Id="rId9" Type="http://schemas.openxmlformats.org/officeDocument/2006/relationships/hyperlink" Target="https://www.secop.gov.co/CO1ContractsManagement/Tendering/ProcurementContractEdit/View?docUniqueIdentifier=CO1.PCCNTR.2149520&amp;awardUniqueIdentifier=&amp;buyerDossierUniqueIdentifier=CO1.BDOS.1674168&amp;id=832475" TargetMode="External"/><Relationship Id="rId14" Type="http://schemas.openxmlformats.org/officeDocument/2006/relationships/hyperlink" Target="mailto:natalia.galvis_96@hotmail.com" TargetMode="External"/><Relationship Id="rId22" Type="http://schemas.openxmlformats.org/officeDocument/2006/relationships/hyperlink" Target="mailto:karlamabo@hotmail.com" TargetMode="External"/><Relationship Id="rId27" Type="http://schemas.openxmlformats.org/officeDocument/2006/relationships/hyperlink" Targe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TargetMode="External"/><Relationship Id="rId30" Type="http://schemas.openxmlformats.org/officeDocument/2006/relationships/hyperlink" Target="mailto:maryluz_betancourt@hotmail.com" TargetMode="External"/><Relationship Id="rId35" Type="http://schemas.openxmlformats.org/officeDocument/2006/relationships/hyperlink" Target="https://colombiacompra.coupahost.com/order_headers/63311" TargetMode="External"/><Relationship Id="rId43" Type="http://schemas.openxmlformats.org/officeDocument/2006/relationships/hyperlink" Targe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TargetMode="External"/><Relationship Id="rId48" Type="http://schemas.openxmlformats.org/officeDocument/2006/relationships/hyperlink" Target="mailto:liannarendonh@gmail.com" TargetMode="External"/><Relationship Id="rId56" Type="http://schemas.openxmlformats.org/officeDocument/2006/relationships/vmlDrawing" Target="../drawings/vmlDrawing7.vml"/><Relationship Id="rId8" Type="http://schemas.openxmlformats.org/officeDocument/2006/relationships/hyperlink" Target="mailto:andre16.12mp@gmail.com" TargetMode="External"/><Relationship Id="rId51" Type="http://schemas.openxmlformats.org/officeDocument/2006/relationships/hyperlink" Target="https://www.secop.gov.co/CO1ContractsManagement/Tendering/ProcurementContractEdit/View?docUniqueIdentifier=CO1.PCCNTR.2287932&amp;prevCtxUrl=https%3a%2f%2fwww.secop.gov.co%3a443%2fCO1ContractsManagement%2fTendering%2fProcurementContractManagement%2fIndex&amp;prevCtxLbl=Contratos" TargetMode="External"/><Relationship Id="rId3" Type="http://schemas.openxmlformats.org/officeDocument/2006/relationships/hyperlink" Target="mailto:jvelag1@hotmail.com" TargetMode="External"/><Relationship Id="rId12" Type="http://schemas.openxmlformats.org/officeDocument/2006/relationships/hyperlink" Target="mailto:linamrivero@hotmail.com" TargetMode="External"/><Relationship Id="rId17" Type="http://schemas.openxmlformats.org/officeDocument/2006/relationships/hyperlink" Targe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TargetMode="External"/><Relationship Id="rId33" Type="http://schemas.openxmlformats.org/officeDocument/2006/relationships/hyperlink" Targe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TargetMode="External"/><Relationship Id="rId38" Type="http://schemas.openxmlformats.org/officeDocument/2006/relationships/hyperlink" Target="https://colombiacompra.coupahost.com/order_headers/63324" TargetMode="External"/><Relationship Id="rId46" Type="http://schemas.openxmlformats.org/officeDocument/2006/relationships/hyperlink" Target="https://www.secop.gov.co/CO1ContractsManagement/Tendering/ProcurementContractEdit/View?docUniqueIdentifier=CO1.PCCNTR.2276374&amp;awardUniqueIdentifier=&amp;buyerDossierUniqueIdentifier=CO1.BDOS.1780159&amp;id=932103" TargetMode="External"/><Relationship Id="rId20" Type="http://schemas.openxmlformats.org/officeDocument/2006/relationships/hyperlink" Target="https://www.secop.gov.co/CO1ContractsManagement/Tendering/ProcurementContractEdit/View?docUniqueIdentifier=CO1.PCCNTR.2167962&amp;prevCtxUrl=https%3a%2f%2fwww.secop.gov.co%3a443%2fCO1ContractsManagement%2fTendering%2fProcurementContractManagement%2fIndex&amp;prevCtxLbl=Contratos" TargetMode="External"/><Relationship Id="rId41" Type="http://schemas.openxmlformats.org/officeDocument/2006/relationships/hyperlink" Target="mailto:aldearrietap@hotmail.com" TargetMode="External"/><Relationship Id="rId54" Type="http://schemas.openxmlformats.org/officeDocument/2006/relationships/hyperlink" Target="mailto:coordinacionlicitacioneseym@gmail.com" TargetMode="External"/><Relationship Id="rId1" Type="http://schemas.openxmlformats.org/officeDocument/2006/relationships/hyperlink" Target="mailto:colombiacompraefic@terpel.com" TargetMode="External"/><Relationship Id="rId6" Type="http://schemas.openxmlformats.org/officeDocument/2006/relationships/hyperlink" Target="https://community.secop.gov.co/Public/Tendering/ContractNoticePhases/View?PPI=CO1.PPI.11679851&amp;isFromPublicArea=True&amp;isModal=False" TargetMode="External"/><Relationship Id="rId15" Type="http://schemas.openxmlformats.org/officeDocument/2006/relationships/hyperlink" Target="mailto:sulome1028@gmail.com" TargetMode="External"/><Relationship Id="rId23" Type="http://schemas.openxmlformats.org/officeDocument/2006/relationships/hyperlink" Target="https://www.secop.gov.co/CO1ContractsManagement/Tendering/ProcurementContractEdit/View?docUniqueIdentifier=CO1.PCCNTR.2168345&amp;prevCtxUrl=https%3a%2f%2fwww.secop.gov.co%3a443%2fCO1ContractsManagement%2fTendering%2fProcurementContractManagement%2fIndex&amp;prevCtxLbl=Contratos" TargetMode="External"/><Relationship Id="rId28" Type="http://schemas.openxmlformats.org/officeDocument/2006/relationships/hyperlink" Target="mailto:yuliethbautistaola@gmail.com" TargetMode="External"/><Relationship Id="rId36" Type="http://schemas.openxmlformats.org/officeDocument/2006/relationships/hyperlink" Target="https://colombiacompra.coupahost.com/order_headers/63311" TargetMode="External"/><Relationship Id="rId49" Type="http://schemas.openxmlformats.org/officeDocument/2006/relationships/hyperlink" Target="mailto:mariaesperanzavega@yahoo.com" TargetMode="External"/><Relationship Id="rId57" Type="http://schemas.openxmlformats.org/officeDocument/2006/relationships/comments" Target="../comments7.xml"/><Relationship Id="rId10" Type="http://schemas.openxmlformats.org/officeDocument/2006/relationships/hyperlink" Target="mailto:mauronaranjo19@gmail.com" TargetMode="External"/><Relationship Id="rId31" Type="http://schemas.openxmlformats.org/officeDocument/2006/relationships/hyperlink" Targe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TargetMode="External"/><Relationship Id="rId44" Type="http://schemas.openxmlformats.org/officeDocument/2006/relationships/hyperlink" Target="https://www.secop.gov.co/CO1ContractsManagement/Tendering/ProcurementContractEdit/View?docUniqueIdentifier=CO1.PCCNTR.2268613&amp;awardUniqueIdentifier=&amp;buyerDossierUniqueIdentifier=CO1.BDOS.1772466&amp;id=926111" TargetMode="External"/><Relationship Id="rId52" Type="http://schemas.openxmlformats.org/officeDocument/2006/relationships/hyperlink" Target="mailto:nelson.calderon@dispapel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file:///\\smagenta\..\..\..\Documents\ITRC%202016\PROCESOS%20DE%20SELECCI&#211;N\TECNOLOG&#205;A\I2%20SOFTWARE%20AN&#193;LISIS%20INVESTIGATIVO%20I2%202016"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zoomScale="85" zoomScaleNormal="85" workbookViewId="0">
      <pane xSplit="5" ySplit="1" topLeftCell="F14" activePane="bottomRight" state="frozen"/>
      <selection pane="topRight" activeCell="E1" sqref="E1"/>
      <selection pane="bottomLeft" activeCell="A2" sqref="A2"/>
      <selection pane="bottomRight" activeCell="L16" sqref="L16"/>
    </sheetView>
  </sheetViews>
  <sheetFormatPr baseColWidth="10" defaultColWidth="11.42578125" defaultRowHeight="16.5" x14ac:dyDescent="0.25"/>
  <cols>
    <col min="1" max="1" width="4.7109375" style="7" bestFit="1" customWidth="1"/>
    <col min="2" max="2" width="12.42578125" style="7" customWidth="1"/>
    <col min="3" max="3" width="16.5703125" style="7" customWidth="1"/>
    <col min="4" max="4" width="53.5703125" style="8" customWidth="1"/>
    <col min="5" max="5" width="20.5703125" style="9" customWidth="1"/>
    <col min="6" max="6" width="13.85546875" style="10" bestFit="1" customWidth="1"/>
    <col min="7" max="7" width="16.7109375" style="12" bestFit="1" customWidth="1"/>
    <col min="8" max="8" width="12.28515625" style="8" bestFit="1" customWidth="1"/>
    <col min="9" max="9" width="13" style="8" customWidth="1"/>
    <col min="10" max="10" width="11.5703125" style="8" bestFit="1" customWidth="1"/>
    <col min="11" max="11" width="12.85546875" style="8" customWidth="1"/>
    <col min="12" max="12" width="9.28515625" style="8" customWidth="1"/>
    <col min="13" max="14" width="9.85546875" style="8" bestFit="1" customWidth="1"/>
    <col min="15" max="15" width="6" style="8" bestFit="1" customWidth="1"/>
    <col min="16" max="16" width="9.85546875" style="8" customWidth="1"/>
    <col min="17" max="17" width="9.85546875" style="3" customWidth="1"/>
    <col min="18" max="18" width="24.28515625" style="3" bestFit="1" customWidth="1"/>
    <col min="19" max="16384" width="11.42578125" style="3"/>
  </cols>
  <sheetData>
    <row r="1" spans="1:17" s="2" customFormat="1" ht="53.25" customHeight="1" x14ac:dyDescent="0.25">
      <c r="A1" s="4" t="s">
        <v>0</v>
      </c>
      <c r="B1" s="1" t="s">
        <v>1</v>
      </c>
      <c r="C1" s="1" t="s">
        <v>2</v>
      </c>
      <c r="D1" s="5" t="s">
        <v>3</v>
      </c>
      <c r="E1" s="5" t="s">
        <v>4</v>
      </c>
      <c r="F1" s="6" t="s">
        <v>5</v>
      </c>
      <c r="G1" s="11" t="s">
        <v>6</v>
      </c>
      <c r="H1" s="5" t="s">
        <v>7</v>
      </c>
      <c r="I1" s="5" t="s">
        <v>8</v>
      </c>
      <c r="J1" s="5" t="s">
        <v>9</v>
      </c>
      <c r="K1" s="5" t="s">
        <v>10</v>
      </c>
      <c r="L1" s="5" t="s">
        <v>11</v>
      </c>
      <c r="M1" s="5" t="s">
        <v>12</v>
      </c>
      <c r="N1" s="5" t="s">
        <v>13</v>
      </c>
      <c r="O1" s="5" t="s">
        <v>14</v>
      </c>
      <c r="P1" s="5" t="s">
        <v>15</v>
      </c>
      <c r="Q1" s="1" t="s">
        <v>16</v>
      </c>
    </row>
    <row r="2" spans="1:17" ht="66" x14ac:dyDescent="0.25">
      <c r="A2" s="13">
        <v>1</v>
      </c>
      <c r="B2" s="14" t="s">
        <v>17</v>
      </c>
      <c r="C2" s="14" t="s">
        <v>18</v>
      </c>
      <c r="D2" s="14" t="s">
        <v>19</v>
      </c>
      <c r="E2" s="15" t="s">
        <v>20</v>
      </c>
      <c r="F2" s="16">
        <v>79329156</v>
      </c>
      <c r="G2" s="17">
        <v>4155948</v>
      </c>
      <c r="H2" s="14" t="s">
        <v>21</v>
      </c>
      <c r="I2" s="48">
        <v>41094</v>
      </c>
      <c r="J2" s="49">
        <v>41094</v>
      </c>
      <c r="K2" s="57">
        <v>41185</v>
      </c>
      <c r="L2" s="14" t="s">
        <v>22</v>
      </c>
      <c r="M2" s="18" t="s">
        <v>23</v>
      </c>
      <c r="N2" s="18" t="s">
        <v>24</v>
      </c>
      <c r="O2" s="18" t="s">
        <v>23</v>
      </c>
      <c r="P2" s="18" t="s">
        <v>25</v>
      </c>
      <c r="Q2" s="18" t="s">
        <v>26</v>
      </c>
    </row>
    <row r="3" spans="1:17" ht="66" x14ac:dyDescent="0.25">
      <c r="A3" s="13">
        <v>2</v>
      </c>
      <c r="B3" s="14" t="s">
        <v>17</v>
      </c>
      <c r="C3" s="14" t="s">
        <v>18</v>
      </c>
      <c r="D3" s="14" t="s">
        <v>19</v>
      </c>
      <c r="E3" s="15" t="s">
        <v>27</v>
      </c>
      <c r="F3" s="16">
        <v>1010178747</v>
      </c>
      <c r="G3" s="17">
        <v>4155948</v>
      </c>
      <c r="H3" s="14" t="s">
        <v>21</v>
      </c>
      <c r="I3" s="50">
        <v>41094</v>
      </c>
      <c r="J3" s="49">
        <v>41094</v>
      </c>
      <c r="K3" s="58">
        <v>41185</v>
      </c>
      <c r="L3" s="14" t="s">
        <v>22</v>
      </c>
      <c r="M3" s="18" t="s">
        <v>28</v>
      </c>
      <c r="N3" s="18" t="s">
        <v>24</v>
      </c>
      <c r="O3" s="18" t="s">
        <v>28</v>
      </c>
      <c r="P3" s="18" t="s">
        <v>25</v>
      </c>
      <c r="Q3" s="18" t="s">
        <v>26</v>
      </c>
    </row>
    <row r="4" spans="1:17" ht="99" x14ac:dyDescent="0.25">
      <c r="A4" s="13">
        <v>3</v>
      </c>
      <c r="B4" s="14" t="s">
        <v>17</v>
      </c>
      <c r="C4" s="14" t="s">
        <v>18</v>
      </c>
      <c r="D4" s="14" t="s">
        <v>29</v>
      </c>
      <c r="E4" s="15" t="s">
        <v>30</v>
      </c>
      <c r="F4" s="16">
        <v>52068359</v>
      </c>
      <c r="G4" s="17">
        <v>14096154.6</v>
      </c>
      <c r="H4" s="14" t="s">
        <v>21</v>
      </c>
      <c r="I4" s="50">
        <v>41094</v>
      </c>
      <c r="J4" s="49">
        <v>41094</v>
      </c>
      <c r="K4" s="58">
        <v>41185</v>
      </c>
      <c r="L4" s="14" t="s">
        <v>22</v>
      </c>
      <c r="M4" s="18" t="s">
        <v>31</v>
      </c>
      <c r="N4" s="18" t="s">
        <v>24</v>
      </c>
      <c r="O4" s="18" t="s">
        <v>32</v>
      </c>
      <c r="P4" s="18" t="s">
        <v>25</v>
      </c>
      <c r="Q4" s="18" t="s">
        <v>26</v>
      </c>
    </row>
    <row r="5" spans="1:17" ht="99" x14ac:dyDescent="0.25">
      <c r="A5" s="13">
        <v>4</v>
      </c>
      <c r="B5" s="14" t="s">
        <v>17</v>
      </c>
      <c r="C5" s="14" t="s">
        <v>33</v>
      </c>
      <c r="D5" s="14" t="s">
        <v>34</v>
      </c>
      <c r="E5" s="15" t="s">
        <v>35</v>
      </c>
      <c r="F5" s="16">
        <v>1018433590</v>
      </c>
      <c r="G5" s="17">
        <v>6205024.4400000004</v>
      </c>
      <c r="H5" s="14" t="s">
        <v>21</v>
      </c>
      <c r="I5" s="50">
        <v>41095</v>
      </c>
      <c r="J5" s="49">
        <v>41095</v>
      </c>
      <c r="K5" s="58">
        <v>41186</v>
      </c>
      <c r="L5" s="14" t="s">
        <v>22</v>
      </c>
      <c r="M5" s="18" t="s">
        <v>36</v>
      </c>
      <c r="N5" s="18" t="s">
        <v>24</v>
      </c>
      <c r="O5" s="18" t="s">
        <v>36</v>
      </c>
      <c r="P5" s="18" t="s">
        <v>37</v>
      </c>
      <c r="Q5" s="18" t="s">
        <v>26</v>
      </c>
    </row>
    <row r="6" spans="1:17" ht="99" x14ac:dyDescent="0.25">
      <c r="A6" s="13">
        <v>5</v>
      </c>
      <c r="B6" s="14" t="s">
        <v>17</v>
      </c>
      <c r="C6" s="14" t="s">
        <v>18</v>
      </c>
      <c r="D6" s="14" t="s">
        <v>34</v>
      </c>
      <c r="E6" s="15" t="s">
        <v>38</v>
      </c>
      <c r="F6" s="16">
        <v>1032379649</v>
      </c>
      <c r="G6" s="17">
        <v>6205024.4400000004</v>
      </c>
      <c r="H6" s="14" t="s">
        <v>21</v>
      </c>
      <c r="I6" s="50">
        <v>41095</v>
      </c>
      <c r="J6" s="49">
        <v>41095</v>
      </c>
      <c r="K6" s="58">
        <v>41186</v>
      </c>
      <c r="L6" s="14" t="s">
        <v>22</v>
      </c>
      <c r="M6" s="18" t="s">
        <v>39</v>
      </c>
      <c r="N6" s="18" t="s">
        <v>24</v>
      </c>
      <c r="O6" s="18" t="s">
        <v>39</v>
      </c>
      <c r="P6" s="18" t="s">
        <v>37</v>
      </c>
      <c r="Q6" s="18" t="s">
        <v>26</v>
      </c>
    </row>
    <row r="7" spans="1:17" ht="74.25" customHeight="1" x14ac:dyDescent="0.25">
      <c r="A7" s="13">
        <v>6</v>
      </c>
      <c r="B7" s="14" t="s">
        <v>17</v>
      </c>
      <c r="C7" s="14" t="s">
        <v>18</v>
      </c>
      <c r="D7" s="14" t="s">
        <v>40</v>
      </c>
      <c r="E7" s="15" t="s">
        <v>41</v>
      </c>
      <c r="F7" s="16">
        <v>80241716</v>
      </c>
      <c r="G7" s="17">
        <v>14096154.6</v>
      </c>
      <c r="H7" s="14" t="s">
        <v>21</v>
      </c>
      <c r="I7" s="50">
        <v>41113</v>
      </c>
      <c r="J7" s="49">
        <v>41113</v>
      </c>
      <c r="K7" s="58">
        <v>41134</v>
      </c>
      <c r="L7" s="14" t="s">
        <v>22</v>
      </c>
      <c r="M7" s="18" t="s">
        <v>42</v>
      </c>
      <c r="N7" s="18" t="s">
        <v>43</v>
      </c>
      <c r="O7" s="18" t="s">
        <v>44</v>
      </c>
      <c r="P7" s="18" t="s">
        <v>45</v>
      </c>
      <c r="Q7" s="18" t="s">
        <v>26</v>
      </c>
    </row>
    <row r="8" spans="1:17" ht="115.5" x14ac:dyDescent="0.25">
      <c r="A8" s="19">
        <v>7</v>
      </c>
      <c r="B8" s="20" t="s">
        <v>17</v>
      </c>
      <c r="C8" s="20" t="s">
        <v>33</v>
      </c>
      <c r="D8" s="20" t="s">
        <v>46</v>
      </c>
      <c r="E8" s="21" t="s">
        <v>47</v>
      </c>
      <c r="F8" s="22">
        <v>79270540</v>
      </c>
      <c r="G8" s="23">
        <v>28416057</v>
      </c>
      <c r="H8" s="20" t="s">
        <v>48</v>
      </c>
      <c r="I8" s="51">
        <v>41130</v>
      </c>
      <c r="J8" s="52">
        <v>41130</v>
      </c>
      <c r="K8" s="59">
        <v>41158</v>
      </c>
      <c r="L8" s="20" t="s">
        <v>22</v>
      </c>
      <c r="M8" s="24" t="s">
        <v>49</v>
      </c>
      <c r="N8" s="24" t="s">
        <v>50</v>
      </c>
      <c r="O8" s="24" t="s">
        <v>51</v>
      </c>
      <c r="P8" s="24" t="s">
        <v>52</v>
      </c>
      <c r="Q8" s="24" t="s">
        <v>26</v>
      </c>
    </row>
    <row r="9" spans="1:17" ht="99" x14ac:dyDescent="0.25">
      <c r="A9" s="19">
        <v>8</v>
      </c>
      <c r="B9" s="20" t="s">
        <v>17</v>
      </c>
      <c r="C9" s="20" t="s">
        <v>18</v>
      </c>
      <c r="D9" s="20" t="s">
        <v>40</v>
      </c>
      <c r="E9" s="21" t="s">
        <v>53</v>
      </c>
      <c r="F9" s="22">
        <v>80424528</v>
      </c>
      <c r="G9" s="23">
        <v>21312043</v>
      </c>
      <c r="H9" s="20" t="s">
        <v>21</v>
      </c>
      <c r="I9" s="51">
        <v>41135</v>
      </c>
      <c r="J9" s="52">
        <v>41135</v>
      </c>
      <c r="K9" s="59">
        <v>41186</v>
      </c>
      <c r="L9" s="20" t="s">
        <v>22</v>
      </c>
      <c r="M9" s="24" t="s">
        <v>54</v>
      </c>
      <c r="N9" s="24" t="s">
        <v>52</v>
      </c>
      <c r="O9" s="24" t="s">
        <v>55</v>
      </c>
      <c r="P9" s="24" t="s">
        <v>56</v>
      </c>
      <c r="Q9" s="24" t="s">
        <v>26</v>
      </c>
    </row>
    <row r="10" spans="1:17" ht="132" x14ac:dyDescent="0.25">
      <c r="A10" s="19">
        <v>9</v>
      </c>
      <c r="B10" s="20" t="s">
        <v>17</v>
      </c>
      <c r="C10" s="20" t="s">
        <v>33</v>
      </c>
      <c r="D10" s="20" t="s">
        <v>57</v>
      </c>
      <c r="E10" s="21" t="s">
        <v>58</v>
      </c>
      <c r="F10" s="22">
        <v>52206724</v>
      </c>
      <c r="G10" s="23">
        <v>14096160</v>
      </c>
      <c r="H10" s="20" t="s">
        <v>21</v>
      </c>
      <c r="I10" s="51">
        <v>41143</v>
      </c>
      <c r="J10" s="52">
        <v>41143</v>
      </c>
      <c r="K10" s="59">
        <v>41220</v>
      </c>
      <c r="L10" s="20" t="s">
        <v>22</v>
      </c>
      <c r="M10" s="24" t="s">
        <v>59</v>
      </c>
      <c r="N10" s="24" t="s">
        <v>60</v>
      </c>
      <c r="O10" s="24" t="s">
        <v>61</v>
      </c>
      <c r="P10" s="24" t="s">
        <v>62</v>
      </c>
      <c r="Q10" s="24" t="s">
        <v>26</v>
      </c>
    </row>
    <row r="11" spans="1:17" ht="99" x14ac:dyDescent="0.25">
      <c r="A11" s="25">
        <v>10</v>
      </c>
      <c r="B11" s="20" t="s">
        <v>17</v>
      </c>
      <c r="C11" s="20" t="s">
        <v>18</v>
      </c>
      <c r="D11" s="20" t="s">
        <v>63</v>
      </c>
      <c r="E11" s="21" t="s">
        <v>64</v>
      </c>
      <c r="F11" s="22">
        <v>35355671</v>
      </c>
      <c r="G11" s="23">
        <v>9893058</v>
      </c>
      <c r="H11" s="20" t="s">
        <v>21</v>
      </c>
      <c r="I11" s="51">
        <v>41144</v>
      </c>
      <c r="J11" s="52">
        <v>41144</v>
      </c>
      <c r="K11" s="59">
        <v>41220</v>
      </c>
      <c r="L11" s="20" t="s">
        <v>22</v>
      </c>
      <c r="M11" s="24" t="s">
        <v>65</v>
      </c>
      <c r="N11" s="24" t="s">
        <v>60</v>
      </c>
      <c r="O11" s="24" t="s">
        <v>66</v>
      </c>
      <c r="P11" s="24" t="s">
        <v>67</v>
      </c>
      <c r="Q11" s="24" t="s">
        <v>26</v>
      </c>
    </row>
    <row r="12" spans="1:17" ht="115.5" x14ac:dyDescent="0.25">
      <c r="A12" s="25">
        <v>11</v>
      </c>
      <c r="B12" s="20" t="s">
        <v>68</v>
      </c>
      <c r="C12" s="20" t="s">
        <v>69</v>
      </c>
      <c r="D12" s="20" t="s">
        <v>70</v>
      </c>
      <c r="E12" s="21" t="s">
        <v>71</v>
      </c>
      <c r="F12" s="22" t="s">
        <v>72</v>
      </c>
      <c r="G12" s="23">
        <v>709920</v>
      </c>
      <c r="H12" s="20" t="s">
        <v>73</v>
      </c>
      <c r="I12" s="51">
        <v>41150</v>
      </c>
      <c r="J12" s="52">
        <v>41162</v>
      </c>
      <c r="K12" s="51">
        <v>41274</v>
      </c>
      <c r="L12" s="20" t="s">
        <v>74</v>
      </c>
      <c r="M12" s="24" t="s">
        <v>75</v>
      </c>
      <c r="N12" s="24" t="s">
        <v>76</v>
      </c>
      <c r="O12" s="24" t="s">
        <v>77</v>
      </c>
      <c r="P12" s="24" t="s">
        <v>78</v>
      </c>
      <c r="Q12" s="24" t="s">
        <v>60</v>
      </c>
    </row>
    <row r="13" spans="1:17" ht="115.5" x14ac:dyDescent="0.25">
      <c r="A13" s="76" t="s">
        <v>79</v>
      </c>
      <c r="B13" s="77" t="s">
        <v>68</v>
      </c>
      <c r="C13" s="77" t="s">
        <v>69</v>
      </c>
      <c r="D13" s="77" t="s">
        <v>80</v>
      </c>
      <c r="E13" s="78" t="s">
        <v>71</v>
      </c>
      <c r="F13" s="79" t="s">
        <v>72</v>
      </c>
      <c r="G13" s="80">
        <v>0</v>
      </c>
      <c r="H13" s="77" t="s">
        <v>81</v>
      </c>
      <c r="I13" s="81">
        <v>41271</v>
      </c>
      <c r="J13" s="82">
        <v>41275</v>
      </c>
      <c r="K13" s="117">
        <v>41333</v>
      </c>
      <c r="L13" s="20" t="s">
        <v>82</v>
      </c>
      <c r="M13" s="83" t="s">
        <v>22</v>
      </c>
      <c r="N13" s="83" t="s">
        <v>22</v>
      </c>
      <c r="O13" s="83" t="s">
        <v>22</v>
      </c>
      <c r="P13" s="83" t="s">
        <v>22</v>
      </c>
      <c r="Q13" s="83" t="s">
        <v>83</v>
      </c>
    </row>
    <row r="14" spans="1:17" ht="132" x14ac:dyDescent="0.25">
      <c r="A14" s="76" t="s">
        <v>84</v>
      </c>
      <c r="B14" s="77" t="s">
        <v>68</v>
      </c>
      <c r="C14" s="77" t="s">
        <v>69</v>
      </c>
      <c r="D14" s="77" t="s">
        <v>80</v>
      </c>
      <c r="E14" s="78" t="s">
        <v>71</v>
      </c>
      <c r="F14" s="79" t="s">
        <v>72</v>
      </c>
      <c r="G14" s="80">
        <v>0</v>
      </c>
      <c r="H14" s="77" t="s">
        <v>81</v>
      </c>
      <c r="I14" s="81">
        <v>41332</v>
      </c>
      <c r="J14" s="82">
        <v>41334</v>
      </c>
      <c r="K14" s="117">
        <v>41394</v>
      </c>
      <c r="L14" s="20" t="s">
        <v>85</v>
      </c>
      <c r="M14" s="83" t="s">
        <v>22</v>
      </c>
      <c r="N14" s="83" t="s">
        <v>22</v>
      </c>
      <c r="O14" s="83" t="s">
        <v>22</v>
      </c>
      <c r="P14" s="83" t="s">
        <v>22</v>
      </c>
      <c r="Q14" s="83" t="s">
        <v>86</v>
      </c>
    </row>
    <row r="15" spans="1:17" ht="115.5" x14ac:dyDescent="0.25">
      <c r="A15" s="26">
        <v>12</v>
      </c>
      <c r="B15" s="27" t="s">
        <v>17</v>
      </c>
      <c r="C15" s="28" t="s">
        <v>18</v>
      </c>
      <c r="D15" s="28" t="s">
        <v>46</v>
      </c>
      <c r="E15" s="29" t="s">
        <v>87</v>
      </c>
      <c r="F15" s="30">
        <v>79270540</v>
      </c>
      <c r="G15" s="31">
        <v>21312043</v>
      </c>
      <c r="H15" s="28" t="s">
        <v>21</v>
      </c>
      <c r="I15" s="53">
        <v>41170</v>
      </c>
      <c r="J15" s="54">
        <v>41171</v>
      </c>
      <c r="K15" s="53">
        <v>41261</v>
      </c>
      <c r="L15" s="28" t="s">
        <v>22</v>
      </c>
      <c r="M15" s="32" t="s">
        <v>44</v>
      </c>
      <c r="N15" s="32" t="s">
        <v>88</v>
      </c>
      <c r="O15" s="32" t="s">
        <v>89</v>
      </c>
      <c r="P15" s="32" t="s">
        <v>90</v>
      </c>
      <c r="Q15" s="32" t="s">
        <v>26</v>
      </c>
    </row>
    <row r="16" spans="1:17" ht="60" x14ac:dyDescent="0.25">
      <c r="A16" s="33">
        <v>13</v>
      </c>
      <c r="B16" s="34" t="s">
        <v>17</v>
      </c>
      <c r="C16" s="34" t="s">
        <v>18</v>
      </c>
      <c r="D16" s="35" t="s">
        <v>91</v>
      </c>
      <c r="E16" s="36" t="s">
        <v>92</v>
      </c>
      <c r="F16" s="37">
        <v>52100858</v>
      </c>
      <c r="G16" s="38">
        <v>3463290</v>
      </c>
      <c r="H16" s="35" t="s">
        <v>93</v>
      </c>
      <c r="I16" s="39">
        <v>41184</v>
      </c>
      <c r="J16" s="39">
        <v>41184</v>
      </c>
      <c r="K16" s="60">
        <v>41220</v>
      </c>
      <c r="L16" s="34" t="s">
        <v>22</v>
      </c>
      <c r="M16" s="34">
        <v>2612</v>
      </c>
      <c r="N16" s="40">
        <v>41184</v>
      </c>
      <c r="O16" s="34">
        <v>7912</v>
      </c>
      <c r="P16" s="40">
        <v>41184</v>
      </c>
      <c r="Q16" s="40">
        <v>41186</v>
      </c>
    </row>
    <row r="17" spans="1:17" ht="75" x14ac:dyDescent="0.25">
      <c r="A17" s="33">
        <v>14</v>
      </c>
      <c r="B17" s="34" t="s">
        <v>17</v>
      </c>
      <c r="C17" s="34" t="s">
        <v>18</v>
      </c>
      <c r="D17" s="35" t="s">
        <v>94</v>
      </c>
      <c r="E17" s="36" t="s">
        <v>95</v>
      </c>
      <c r="F17" s="37">
        <v>1014187210</v>
      </c>
      <c r="G17" s="38">
        <v>2068341</v>
      </c>
      <c r="H17" s="35" t="s">
        <v>96</v>
      </c>
      <c r="I17" s="39">
        <v>41184</v>
      </c>
      <c r="J17" s="39">
        <v>41184</v>
      </c>
      <c r="K17" s="60">
        <v>41214</v>
      </c>
      <c r="L17" s="34" t="s">
        <v>22</v>
      </c>
      <c r="M17" s="34">
        <v>2412</v>
      </c>
      <c r="N17" s="40">
        <v>41183</v>
      </c>
      <c r="O17" s="34">
        <v>7812</v>
      </c>
      <c r="P17" s="40">
        <v>41184</v>
      </c>
      <c r="Q17" s="40">
        <v>41186</v>
      </c>
    </row>
    <row r="18" spans="1:17" ht="75" x14ac:dyDescent="0.25">
      <c r="A18" s="33">
        <v>15</v>
      </c>
      <c r="B18" s="34" t="s">
        <v>17</v>
      </c>
      <c r="C18" s="34" t="s">
        <v>18</v>
      </c>
      <c r="D18" s="35" t="s">
        <v>94</v>
      </c>
      <c r="E18" s="36" t="s">
        <v>97</v>
      </c>
      <c r="F18" s="37">
        <v>1014202070</v>
      </c>
      <c r="G18" s="38">
        <v>2068341</v>
      </c>
      <c r="H18" s="35" t="s">
        <v>96</v>
      </c>
      <c r="I18" s="39">
        <v>41184</v>
      </c>
      <c r="J18" s="39">
        <v>41184</v>
      </c>
      <c r="K18" s="60">
        <v>41214</v>
      </c>
      <c r="L18" s="34" t="s">
        <v>22</v>
      </c>
      <c r="M18" s="34">
        <v>2512</v>
      </c>
      <c r="N18" s="40">
        <v>41183</v>
      </c>
      <c r="O18" s="34">
        <v>8012</v>
      </c>
      <c r="P18" s="40">
        <v>41184</v>
      </c>
      <c r="Q18" s="40">
        <v>41186</v>
      </c>
    </row>
    <row r="19" spans="1:17" ht="75" x14ac:dyDescent="0.25">
      <c r="A19" s="33">
        <v>16</v>
      </c>
      <c r="B19" s="34" t="s">
        <v>17</v>
      </c>
      <c r="C19" s="34" t="s">
        <v>18</v>
      </c>
      <c r="D19" s="35" t="s">
        <v>19</v>
      </c>
      <c r="E19" s="36" t="s">
        <v>20</v>
      </c>
      <c r="F19" s="37">
        <v>79329156</v>
      </c>
      <c r="G19" s="38">
        <v>3278581</v>
      </c>
      <c r="H19" s="35" t="s">
        <v>98</v>
      </c>
      <c r="I19" s="39" t="s">
        <v>99</v>
      </c>
      <c r="J19" s="39">
        <v>41186</v>
      </c>
      <c r="K19" s="60">
        <v>41234</v>
      </c>
      <c r="L19" s="34" t="s">
        <v>22</v>
      </c>
      <c r="M19" s="34">
        <v>2712</v>
      </c>
      <c r="N19" s="40">
        <v>41186</v>
      </c>
      <c r="O19" s="34">
        <v>9712</v>
      </c>
      <c r="P19" s="40">
        <v>41186</v>
      </c>
      <c r="Q19" s="40">
        <v>41190</v>
      </c>
    </row>
    <row r="20" spans="1:17" ht="115.5" x14ac:dyDescent="0.25">
      <c r="A20" s="33">
        <v>17</v>
      </c>
      <c r="B20" s="34" t="s">
        <v>100</v>
      </c>
      <c r="C20" s="34" t="s">
        <v>69</v>
      </c>
      <c r="D20" s="35" t="s">
        <v>101</v>
      </c>
      <c r="E20" s="36" t="s">
        <v>102</v>
      </c>
      <c r="F20" s="37" t="s">
        <v>103</v>
      </c>
      <c r="G20" s="38">
        <v>6481485</v>
      </c>
      <c r="H20" s="35" t="s">
        <v>73</v>
      </c>
      <c r="I20" s="39">
        <v>41191</v>
      </c>
      <c r="J20" s="39">
        <v>41207</v>
      </c>
      <c r="K20" s="39">
        <v>41274</v>
      </c>
      <c r="L20" s="34" t="s">
        <v>104</v>
      </c>
      <c r="M20" s="34">
        <v>2112</v>
      </c>
      <c r="N20" s="40">
        <v>41178</v>
      </c>
      <c r="O20" s="34">
        <v>10512</v>
      </c>
      <c r="P20" s="40">
        <v>41191</v>
      </c>
      <c r="Q20" s="40">
        <v>41178</v>
      </c>
    </row>
    <row r="21" spans="1:17" ht="132" x14ac:dyDescent="0.25">
      <c r="A21" s="84" t="s">
        <v>105</v>
      </c>
      <c r="B21" s="85" t="s">
        <v>100</v>
      </c>
      <c r="C21" s="85" t="s">
        <v>69</v>
      </c>
      <c r="D21" s="86" t="s">
        <v>101</v>
      </c>
      <c r="E21" s="87" t="s">
        <v>102</v>
      </c>
      <c r="F21" s="88" t="s">
        <v>103</v>
      </c>
      <c r="G21" s="89">
        <v>236000</v>
      </c>
      <c r="H21" s="86" t="s">
        <v>73</v>
      </c>
      <c r="I21" s="90">
        <v>41264</v>
      </c>
      <c r="J21" s="90">
        <v>41264</v>
      </c>
      <c r="K21" s="90">
        <v>41274</v>
      </c>
      <c r="L21" s="85" t="s">
        <v>106</v>
      </c>
      <c r="M21" s="85">
        <v>5512</v>
      </c>
      <c r="N21" s="91">
        <v>41264</v>
      </c>
      <c r="O21" s="85">
        <v>25712</v>
      </c>
      <c r="P21" s="91">
        <v>41264</v>
      </c>
      <c r="Q21" s="91">
        <v>41283</v>
      </c>
    </row>
    <row r="22" spans="1:17" ht="90" x14ac:dyDescent="0.25">
      <c r="A22" s="33">
        <v>18</v>
      </c>
      <c r="B22" s="34" t="s">
        <v>17</v>
      </c>
      <c r="C22" s="34" t="s">
        <v>18</v>
      </c>
      <c r="D22" s="35" t="s">
        <v>107</v>
      </c>
      <c r="E22" s="36" t="s">
        <v>108</v>
      </c>
      <c r="F22" s="37" t="s">
        <v>109</v>
      </c>
      <c r="G22" s="38">
        <v>14208029</v>
      </c>
      <c r="H22" s="35" t="s">
        <v>110</v>
      </c>
      <c r="I22" s="39">
        <v>41198</v>
      </c>
      <c r="J22" s="39">
        <v>41198</v>
      </c>
      <c r="K22" s="39">
        <v>41258</v>
      </c>
      <c r="L22" s="34" t="s">
        <v>22</v>
      </c>
      <c r="M22" s="34">
        <v>2812</v>
      </c>
      <c r="N22" s="40">
        <v>41191</v>
      </c>
      <c r="O22" s="34">
        <v>10912</v>
      </c>
      <c r="P22" s="40">
        <v>41198</v>
      </c>
      <c r="Q22" s="40">
        <v>41201</v>
      </c>
    </row>
    <row r="23" spans="1:17" ht="90" x14ac:dyDescent="0.25">
      <c r="A23" s="84" t="s">
        <v>111</v>
      </c>
      <c r="B23" s="85" t="s">
        <v>17</v>
      </c>
      <c r="C23" s="85" t="s">
        <v>18</v>
      </c>
      <c r="D23" s="86" t="s">
        <v>107</v>
      </c>
      <c r="E23" s="87" t="s">
        <v>108</v>
      </c>
      <c r="F23" s="88" t="s">
        <v>109</v>
      </c>
      <c r="G23" s="89">
        <v>3552008</v>
      </c>
      <c r="H23" s="86" t="s">
        <v>112</v>
      </c>
      <c r="I23" s="90">
        <v>41257</v>
      </c>
      <c r="J23" s="90">
        <v>41260</v>
      </c>
      <c r="K23" s="90">
        <v>41274</v>
      </c>
      <c r="L23" s="85" t="s">
        <v>22</v>
      </c>
      <c r="M23" s="85">
        <v>2812</v>
      </c>
      <c r="N23" s="91">
        <v>41191</v>
      </c>
      <c r="O23" s="85">
        <v>10912</v>
      </c>
      <c r="P23" s="91">
        <v>41198</v>
      </c>
      <c r="Q23" s="91">
        <v>41283</v>
      </c>
    </row>
    <row r="24" spans="1:17" ht="115.5" x14ac:dyDescent="0.25">
      <c r="A24" s="33">
        <v>19</v>
      </c>
      <c r="B24" s="34" t="s">
        <v>17</v>
      </c>
      <c r="C24" s="34" t="s">
        <v>33</v>
      </c>
      <c r="D24" s="35" t="s">
        <v>113</v>
      </c>
      <c r="E24" s="36" t="s">
        <v>114</v>
      </c>
      <c r="F24" s="37" t="s">
        <v>115</v>
      </c>
      <c r="G24" s="38">
        <v>130500000</v>
      </c>
      <c r="H24" s="35" t="s">
        <v>93</v>
      </c>
      <c r="I24" s="39">
        <v>41198</v>
      </c>
      <c r="J24" s="39">
        <v>41206</v>
      </c>
      <c r="K24" s="39">
        <v>41274</v>
      </c>
      <c r="L24" s="34" t="s">
        <v>116</v>
      </c>
      <c r="M24" s="34">
        <v>2912</v>
      </c>
      <c r="N24" s="40">
        <v>41192</v>
      </c>
      <c r="O24" s="34">
        <v>11112</v>
      </c>
      <c r="P24" s="40">
        <v>41206</v>
      </c>
      <c r="Q24" s="40">
        <v>41205</v>
      </c>
    </row>
    <row r="25" spans="1:17" ht="148.5" x14ac:dyDescent="0.25">
      <c r="A25" s="84" t="s">
        <v>117</v>
      </c>
      <c r="B25" s="85" t="s">
        <v>17</v>
      </c>
      <c r="C25" s="85" t="s">
        <v>33</v>
      </c>
      <c r="D25" s="86" t="s">
        <v>113</v>
      </c>
      <c r="E25" s="87" t="s">
        <v>114</v>
      </c>
      <c r="F25" s="88" t="s">
        <v>115</v>
      </c>
      <c r="G25" s="89">
        <v>0</v>
      </c>
      <c r="H25" s="86" t="s">
        <v>81</v>
      </c>
      <c r="I25" s="90">
        <v>41274</v>
      </c>
      <c r="J25" s="90">
        <v>41275</v>
      </c>
      <c r="K25" s="90">
        <v>41333</v>
      </c>
      <c r="L25" s="85" t="s">
        <v>118</v>
      </c>
      <c r="M25" s="85" t="s">
        <v>22</v>
      </c>
      <c r="N25" s="91" t="s">
        <v>22</v>
      </c>
      <c r="O25" s="85" t="s">
        <v>22</v>
      </c>
      <c r="P25" s="91" t="s">
        <v>22</v>
      </c>
      <c r="Q25" s="91">
        <v>41283</v>
      </c>
    </row>
    <row r="26" spans="1:17" ht="148.5" x14ac:dyDescent="0.25">
      <c r="A26" s="84" t="s">
        <v>119</v>
      </c>
      <c r="B26" s="85" t="s">
        <v>17</v>
      </c>
      <c r="C26" s="85" t="s">
        <v>33</v>
      </c>
      <c r="D26" s="86" t="s">
        <v>113</v>
      </c>
      <c r="E26" s="87" t="s">
        <v>114</v>
      </c>
      <c r="F26" s="88" t="s">
        <v>115</v>
      </c>
      <c r="G26" s="89">
        <v>0</v>
      </c>
      <c r="H26" s="86" t="s">
        <v>81</v>
      </c>
      <c r="I26" s="90">
        <v>41332</v>
      </c>
      <c r="J26" s="90">
        <v>41334</v>
      </c>
      <c r="K26" s="90">
        <v>41394</v>
      </c>
      <c r="L26" s="85" t="s">
        <v>120</v>
      </c>
      <c r="M26" s="85" t="s">
        <v>22</v>
      </c>
      <c r="N26" s="91" t="s">
        <v>22</v>
      </c>
      <c r="O26" s="85" t="s">
        <v>22</v>
      </c>
      <c r="P26" s="91" t="s">
        <v>22</v>
      </c>
      <c r="Q26" s="91">
        <v>41352</v>
      </c>
    </row>
    <row r="27" spans="1:17" ht="90" x14ac:dyDescent="0.25">
      <c r="A27" s="84" t="s">
        <v>121</v>
      </c>
      <c r="B27" s="85" t="s">
        <v>17</v>
      </c>
      <c r="C27" s="85" t="s">
        <v>33</v>
      </c>
      <c r="D27" s="86" t="s">
        <v>113</v>
      </c>
      <c r="E27" s="87" t="s">
        <v>114</v>
      </c>
      <c r="F27" s="88" t="s">
        <v>115</v>
      </c>
      <c r="G27" s="89">
        <v>0</v>
      </c>
      <c r="H27" s="86" t="s">
        <v>122</v>
      </c>
      <c r="I27" s="90">
        <v>41393</v>
      </c>
      <c r="J27" s="90">
        <v>41395</v>
      </c>
      <c r="K27" s="90">
        <v>41425</v>
      </c>
      <c r="L27" s="85"/>
      <c r="M27" s="85" t="s">
        <v>22</v>
      </c>
      <c r="N27" s="91" t="s">
        <v>22</v>
      </c>
      <c r="O27" s="85" t="s">
        <v>22</v>
      </c>
      <c r="P27" s="91" t="s">
        <v>22</v>
      </c>
      <c r="Q27" s="91"/>
    </row>
    <row r="28" spans="1:17" ht="66" x14ac:dyDescent="0.25">
      <c r="A28" s="33">
        <v>20</v>
      </c>
      <c r="B28" s="34" t="s">
        <v>17</v>
      </c>
      <c r="C28" s="34" t="s">
        <v>18</v>
      </c>
      <c r="D28" s="35" t="s">
        <v>123</v>
      </c>
      <c r="E28" s="36" t="s">
        <v>124</v>
      </c>
      <c r="F28" s="37">
        <v>52049777</v>
      </c>
      <c r="G28" s="38">
        <v>2770632</v>
      </c>
      <c r="H28" s="35" t="s">
        <v>110</v>
      </c>
      <c r="I28" s="39">
        <v>41204</v>
      </c>
      <c r="J28" s="39">
        <v>41204</v>
      </c>
      <c r="K28" s="39">
        <v>41264</v>
      </c>
      <c r="L28" s="34" t="s">
        <v>22</v>
      </c>
      <c r="M28" s="34">
        <v>3212</v>
      </c>
      <c r="N28" s="40">
        <v>41200</v>
      </c>
      <c r="O28" s="34">
        <v>11012</v>
      </c>
      <c r="P28" s="40">
        <v>41204</v>
      </c>
      <c r="Q28" s="40">
        <v>41205</v>
      </c>
    </row>
    <row r="29" spans="1:17" ht="146.25" customHeight="1" x14ac:dyDescent="0.25">
      <c r="A29" s="42">
        <v>21</v>
      </c>
      <c r="B29" s="56" t="s">
        <v>125</v>
      </c>
      <c r="C29" s="42" t="s">
        <v>18</v>
      </c>
      <c r="D29" s="41" t="s">
        <v>126</v>
      </c>
      <c r="E29" s="43" t="s">
        <v>127</v>
      </c>
      <c r="F29" s="44" t="s">
        <v>128</v>
      </c>
      <c r="G29" s="45">
        <v>119790371</v>
      </c>
      <c r="H29" s="41" t="s">
        <v>73</v>
      </c>
      <c r="I29" s="47">
        <v>41214</v>
      </c>
      <c r="J29" s="47">
        <v>41219</v>
      </c>
      <c r="K29" s="55">
        <v>41274</v>
      </c>
      <c r="L29" s="46" t="s">
        <v>129</v>
      </c>
      <c r="M29" s="46">
        <v>3512</v>
      </c>
      <c r="N29" s="47">
        <v>41213</v>
      </c>
      <c r="O29" s="46">
        <v>13212</v>
      </c>
      <c r="P29" s="47">
        <v>41214</v>
      </c>
      <c r="Q29" s="47">
        <v>41236</v>
      </c>
    </row>
    <row r="30" spans="1:17" ht="146.25" customHeight="1" x14ac:dyDescent="0.25">
      <c r="A30" s="92" t="s">
        <v>130</v>
      </c>
      <c r="B30" s="93" t="s">
        <v>125</v>
      </c>
      <c r="C30" s="92" t="s">
        <v>18</v>
      </c>
      <c r="D30" s="94" t="s">
        <v>126</v>
      </c>
      <c r="E30" s="95" t="s">
        <v>127</v>
      </c>
      <c r="F30" s="96" t="s">
        <v>128</v>
      </c>
      <c r="G30" s="97">
        <v>0</v>
      </c>
      <c r="H30" s="94" t="s">
        <v>81</v>
      </c>
      <c r="I30" s="98">
        <v>41271</v>
      </c>
      <c r="J30" s="98">
        <v>41275</v>
      </c>
      <c r="K30" s="99">
        <v>41333</v>
      </c>
      <c r="L30" s="46" t="s">
        <v>131</v>
      </c>
      <c r="M30" s="100" t="s">
        <v>22</v>
      </c>
      <c r="N30" s="98" t="s">
        <v>22</v>
      </c>
      <c r="O30" s="100" t="s">
        <v>22</v>
      </c>
      <c r="P30" s="98" t="s">
        <v>22</v>
      </c>
      <c r="Q30" s="98">
        <v>41288</v>
      </c>
    </row>
    <row r="31" spans="1:17" ht="115.5" x14ac:dyDescent="0.25">
      <c r="A31" s="42">
        <v>22</v>
      </c>
      <c r="B31" s="42" t="s">
        <v>132</v>
      </c>
      <c r="C31" s="42" t="s">
        <v>133</v>
      </c>
      <c r="D31" s="41" t="s">
        <v>134</v>
      </c>
      <c r="E31" s="43" t="s">
        <v>135</v>
      </c>
      <c r="F31" s="44" t="s">
        <v>136</v>
      </c>
      <c r="G31" s="45">
        <v>1709896351</v>
      </c>
      <c r="H31" s="41" t="s">
        <v>137</v>
      </c>
      <c r="I31" s="47">
        <v>41227</v>
      </c>
      <c r="J31" s="47">
        <v>41229</v>
      </c>
      <c r="K31" s="55">
        <v>41835</v>
      </c>
      <c r="L31" s="46" t="s">
        <v>138</v>
      </c>
      <c r="M31" s="46">
        <v>1912</v>
      </c>
      <c r="N31" s="47">
        <v>41165</v>
      </c>
      <c r="O31" s="46">
        <v>16012</v>
      </c>
      <c r="P31" s="47">
        <v>41229</v>
      </c>
      <c r="Q31" s="47">
        <v>41236</v>
      </c>
    </row>
    <row r="32" spans="1:17" ht="148.5" x14ac:dyDescent="0.25">
      <c r="A32" s="42" t="s">
        <v>139</v>
      </c>
      <c r="B32" s="42" t="s">
        <v>132</v>
      </c>
      <c r="C32" s="42" t="s">
        <v>133</v>
      </c>
      <c r="D32" s="41" t="s">
        <v>134</v>
      </c>
      <c r="E32" s="43" t="s">
        <v>135</v>
      </c>
      <c r="F32" s="44" t="s">
        <v>136</v>
      </c>
      <c r="G32" s="45">
        <v>1688187</v>
      </c>
      <c r="H32" s="41" t="s">
        <v>22</v>
      </c>
      <c r="I32" s="47">
        <v>41578</v>
      </c>
      <c r="J32" s="47"/>
      <c r="K32" s="55"/>
      <c r="L32" s="46" t="s">
        <v>140</v>
      </c>
      <c r="M32" s="46">
        <v>613</v>
      </c>
      <c r="N32" s="47"/>
      <c r="O32" s="46">
        <v>313</v>
      </c>
      <c r="P32" s="47"/>
      <c r="Q32" s="47">
        <v>41793</v>
      </c>
    </row>
    <row r="33" spans="1:19" ht="198" x14ac:dyDescent="0.25">
      <c r="A33" s="42" t="s">
        <v>141</v>
      </c>
      <c r="B33" s="42" t="s">
        <v>132</v>
      </c>
      <c r="C33" s="42" t="s">
        <v>133</v>
      </c>
      <c r="D33" s="41" t="s">
        <v>134</v>
      </c>
      <c r="E33" s="43" t="s">
        <v>135</v>
      </c>
      <c r="F33" s="44" t="s">
        <v>136</v>
      </c>
      <c r="G33" s="45">
        <v>479765418</v>
      </c>
      <c r="H33" s="41" t="s">
        <v>142</v>
      </c>
      <c r="I33" s="47">
        <v>41802</v>
      </c>
      <c r="J33" s="47">
        <v>41836</v>
      </c>
      <c r="K33" s="55">
        <v>42004</v>
      </c>
      <c r="L33" s="46" t="s">
        <v>143</v>
      </c>
      <c r="M33" s="46">
        <v>1014</v>
      </c>
      <c r="N33" s="47">
        <v>41648</v>
      </c>
      <c r="O33" s="46">
        <v>814</v>
      </c>
      <c r="P33" s="47">
        <v>41810</v>
      </c>
      <c r="Q33" s="47">
        <v>41815</v>
      </c>
    </row>
    <row r="34" spans="1:19" ht="132" x14ac:dyDescent="0.25">
      <c r="A34" s="42" t="s">
        <v>144</v>
      </c>
      <c r="B34" s="42" t="s">
        <v>132</v>
      </c>
      <c r="C34" s="42" t="s">
        <v>133</v>
      </c>
      <c r="D34" s="41" t="s">
        <v>134</v>
      </c>
      <c r="E34" s="43" t="s">
        <v>135</v>
      </c>
      <c r="F34" s="44" t="s">
        <v>136</v>
      </c>
      <c r="G34" s="45">
        <v>359387908</v>
      </c>
      <c r="H34" s="55">
        <v>42124</v>
      </c>
      <c r="I34" s="47">
        <v>41997</v>
      </c>
      <c r="J34" s="47">
        <v>42005</v>
      </c>
      <c r="K34" s="55">
        <v>42124</v>
      </c>
      <c r="L34" s="208"/>
      <c r="M34" s="208"/>
      <c r="N34" s="168"/>
      <c r="O34" s="208"/>
      <c r="P34" s="168"/>
      <c r="Q34" s="168"/>
    </row>
    <row r="35" spans="1:19" ht="135" x14ac:dyDescent="0.25">
      <c r="A35" s="42">
        <v>23</v>
      </c>
      <c r="B35" s="56" t="s">
        <v>125</v>
      </c>
      <c r="C35" s="42" t="s">
        <v>18</v>
      </c>
      <c r="D35" s="41" t="s">
        <v>145</v>
      </c>
      <c r="E35" s="43" t="s">
        <v>146</v>
      </c>
      <c r="F35" s="44" t="s">
        <v>147</v>
      </c>
      <c r="G35" s="45">
        <v>0</v>
      </c>
      <c r="H35" s="41" t="s">
        <v>148</v>
      </c>
      <c r="I35" s="47">
        <v>41240</v>
      </c>
      <c r="J35" s="47">
        <v>41243</v>
      </c>
      <c r="K35" s="55">
        <v>41605</v>
      </c>
      <c r="L35" s="46" t="s">
        <v>22</v>
      </c>
      <c r="M35" s="46" t="s">
        <v>22</v>
      </c>
      <c r="N35" s="46" t="s">
        <v>22</v>
      </c>
      <c r="O35" s="46" t="s">
        <v>22</v>
      </c>
      <c r="P35" s="46" t="s">
        <v>22</v>
      </c>
      <c r="Q35" s="47">
        <v>41282</v>
      </c>
    </row>
    <row r="36" spans="1:19" ht="99" x14ac:dyDescent="0.3">
      <c r="A36" s="92" t="s">
        <v>149</v>
      </c>
      <c r="B36" s="93" t="s">
        <v>150</v>
      </c>
      <c r="C36" s="92" t="s">
        <v>18</v>
      </c>
      <c r="D36" s="94" t="s">
        <v>151</v>
      </c>
      <c r="E36" s="95" t="s">
        <v>146</v>
      </c>
      <c r="F36" s="96" t="s">
        <v>147</v>
      </c>
      <c r="G36" s="97">
        <v>1333359668</v>
      </c>
      <c r="H36" s="94" t="s">
        <v>73</v>
      </c>
      <c r="I36" s="98">
        <v>41240</v>
      </c>
      <c r="J36" s="98">
        <v>41243</v>
      </c>
      <c r="K36" s="99">
        <v>41274</v>
      </c>
      <c r="L36" s="100" t="s">
        <v>152</v>
      </c>
      <c r="M36" s="100">
        <v>4312</v>
      </c>
      <c r="N36" s="98">
        <v>41234</v>
      </c>
      <c r="O36" s="100">
        <v>20112</v>
      </c>
      <c r="P36" s="98">
        <v>41248</v>
      </c>
      <c r="Q36" s="98">
        <v>41282</v>
      </c>
      <c r="S36" s="72"/>
    </row>
    <row r="37" spans="1:19" ht="115.5" x14ac:dyDescent="0.3">
      <c r="A37" s="92" t="s">
        <v>153</v>
      </c>
      <c r="B37" s="93" t="s">
        <v>150</v>
      </c>
      <c r="C37" s="92" t="s">
        <v>18</v>
      </c>
      <c r="D37" s="94" t="s">
        <v>151</v>
      </c>
      <c r="E37" s="95" t="s">
        <v>146</v>
      </c>
      <c r="F37" s="96" t="s">
        <v>147</v>
      </c>
      <c r="G37" s="97">
        <v>20542145</v>
      </c>
      <c r="H37" s="94" t="s">
        <v>122</v>
      </c>
      <c r="I37" s="98">
        <v>41271</v>
      </c>
      <c r="J37" s="98">
        <v>41275</v>
      </c>
      <c r="K37" s="99">
        <v>41305</v>
      </c>
      <c r="L37" s="100" t="s">
        <v>154</v>
      </c>
      <c r="M37" s="100">
        <v>5712</v>
      </c>
      <c r="N37" s="98">
        <v>41269</v>
      </c>
      <c r="O37" s="100">
        <v>26012</v>
      </c>
      <c r="P37" s="98">
        <v>41269</v>
      </c>
      <c r="Q37" s="98">
        <v>41282</v>
      </c>
      <c r="S37" s="72"/>
    </row>
    <row r="38" spans="1:19" ht="115.5" x14ac:dyDescent="0.3">
      <c r="A38" s="92" t="s">
        <v>155</v>
      </c>
      <c r="B38" s="93" t="s">
        <v>150</v>
      </c>
      <c r="C38" s="92" t="s">
        <v>18</v>
      </c>
      <c r="D38" s="94" t="s">
        <v>151</v>
      </c>
      <c r="E38" s="95" t="s">
        <v>146</v>
      </c>
      <c r="F38" s="96" t="s">
        <v>147</v>
      </c>
      <c r="G38" s="97">
        <v>0</v>
      </c>
      <c r="H38" s="94" t="s">
        <v>81</v>
      </c>
      <c r="I38" s="98">
        <v>41304</v>
      </c>
      <c r="J38" s="98">
        <v>41306</v>
      </c>
      <c r="K38" s="99">
        <v>41364</v>
      </c>
      <c r="L38" s="100" t="s">
        <v>156</v>
      </c>
      <c r="M38" s="100" t="s">
        <v>22</v>
      </c>
      <c r="N38" s="98" t="s">
        <v>22</v>
      </c>
      <c r="O38" s="100" t="s">
        <v>22</v>
      </c>
      <c r="P38" s="98" t="s">
        <v>22</v>
      </c>
      <c r="Q38" s="98"/>
      <c r="S38" s="72"/>
    </row>
    <row r="39" spans="1:19" ht="115.5" x14ac:dyDescent="0.3">
      <c r="A39" s="92" t="s">
        <v>157</v>
      </c>
      <c r="B39" s="93" t="s">
        <v>150</v>
      </c>
      <c r="C39" s="92" t="s">
        <v>18</v>
      </c>
      <c r="D39" s="94" t="s">
        <v>151</v>
      </c>
      <c r="E39" s="95" t="s">
        <v>146</v>
      </c>
      <c r="F39" s="96" t="s">
        <v>147</v>
      </c>
      <c r="G39" s="97">
        <v>0</v>
      </c>
      <c r="H39" s="94" t="s">
        <v>158</v>
      </c>
      <c r="I39" s="98">
        <v>41597</v>
      </c>
      <c r="J39" s="98">
        <v>41605</v>
      </c>
      <c r="K39" s="99">
        <v>41846</v>
      </c>
      <c r="L39" s="100" t="s">
        <v>22</v>
      </c>
      <c r="M39" s="100" t="s">
        <v>22</v>
      </c>
      <c r="N39" s="98" t="s">
        <v>22</v>
      </c>
      <c r="O39" s="100" t="s">
        <v>22</v>
      </c>
      <c r="P39" s="98" t="s">
        <v>22</v>
      </c>
      <c r="Q39" s="98"/>
      <c r="S39" s="72"/>
    </row>
    <row r="40" spans="1:19" ht="148.5" x14ac:dyDescent="0.25">
      <c r="A40" s="42">
        <v>24</v>
      </c>
      <c r="B40" s="42" t="s">
        <v>68</v>
      </c>
      <c r="C40" s="46" t="s">
        <v>69</v>
      </c>
      <c r="D40" s="41" t="s">
        <v>159</v>
      </c>
      <c r="E40" s="61" t="s">
        <v>160</v>
      </c>
      <c r="F40" s="44" t="s">
        <v>161</v>
      </c>
      <c r="G40" s="63">
        <v>9628000</v>
      </c>
      <c r="H40" s="46" t="s">
        <v>162</v>
      </c>
      <c r="I40" s="47">
        <v>41242</v>
      </c>
      <c r="J40" s="47">
        <v>41260</v>
      </c>
      <c r="K40" s="47">
        <v>41265</v>
      </c>
      <c r="L40" s="46" t="s">
        <v>163</v>
      </c>
      <c r="M40" s="46">
        <v>4112</v>
      </c>
      <c r="N40" s="47">
        <v>41232</v>
      </c>
      <c r="O40" s="46">
        <v>17312</v>
      </c>
      <c r="P40" s="47">
        <v>41243</v>
      </c>
      <c r="Q40" s="47">
        <v>41242</v>
      </c>
    </row>
    <row r="41" spans="1:19" ht="181.5" x14ac:dyDescent="0.25">
      <c r="A41" s="92" t="s">
        <v>164</v>
      </c>
      <c r="B41" s="92" t="s">
        <v>68</v>
      </c>
      <c r="C41" s="100" t="s">
        <v>69</v>
      </c>
      <c r="D41" s="94" t="s">
        <v>159</v>
      </c>
      <c r="E41" s="101" t="s">
        <v>160</v>
      </c>
      <c r="F41" s="96" t="s">
        <v>161</v>
      </c>
      <c r="G41" s="102">
        <v>90000</v>
      </c>
      <c r="H41" s="100" t="s">
        <v>162</v>
      </c>
      <c r="I41" s="98">
        <v>41264</v>
      </c>
      <c r="J41" s="98">
        <v>41260</v>
      </c>
      <c r="K41" s="98">
        <v>41265</v>
      </c>
      <c r="L41" s="100" t="s">
        <v>165</v>
      </c>
      <c r="M41" s="100">
        <v>5412</v>
      </c>
      <c r="N41" s="98">
        <v>41264</v>
      </c>
      <c r="O41" s="100">
        <v>25612</v>
      </c>
      <c r="P41" s="98">
        <v>41264</v>
      </c>
      <c r="Q41" s="98">
        <v>41283</v>
      </c>
    </row>
    <row r="42" spans="1:19" ht="115.5" x14ac:dyDescent="0.25">
      <c r="A42" s="42">
        <v>25</v>
      </c>
      <c r="B42" s="42" t="s">
        <v>17</v>
      </c>
      <c r="C42" s="42" t="s">
        <v>166</v>
      </c>
      <c r="D42" s="41" t="s">
        <v>167</v>
      </c>
      <c r="E42" s="61" t="s">
        <v>168</v>
      </c>
      <c r="F42" s="62" t="s">
        <v>169</v>
      </c>
      <c r="G42" s="63">
        <v>42796407</v>
      </c>
      <c r="H42" s="46" t="s">
        <v>170</v>
      </c>
      <c r="I42" s="47">
        <v>41242</v>
      </c>
      <c r="J42" s="47">
        <v>41253</v>
      </c>
      <c r="K42" s="47">
        <v>41587</v>
      </c>
      <c r="L42" s="46" t="s">
        <v>171</v>
      </c>
      <c r="M42" s="46">
        <v>2312</v>
      </c>
      <c r="N42" s="47">
        <v>41178</v>
      </c>
      <c r="O42" s="46">
        <v>20412</v>
      </c>
      <c r="P42" s="47">
        <v>41249</v>
      </c>
      <c r="Q42" s="47">
        <v>41282</v>
      </c>
    </row>
    <row r="43" spans="1:19" x14ac:dyDescent="0.25">
      <c r="A43" s="203"/>
      <c r="B43" s="203"/>
      <c r="C43" s="203"/>
      <c r="D43" s="204"/>
      <c r="E43" s="205"/>
      <c r="F43" s="206"/>
      <c r="G43" s="207"/>
      <c r="H43" s="208"/>
      <c r="I43" s="168"/>
      <c r="J43" s="168"/>
      <c r="K43" s="168"/>
      <c r="L43" s="208"/>
      <c r="M43" s="208"/>
      <c r="N43" s="168"/>
      <c r="O43" s="208"/>
      <c r="P43" s="168"/>
      <c r="Q43" s="168"/>
    </row>
    <row r="44" spans="1:19" ht="135" x14ac:dyDescent="0.25">
      <c r="A44" s="64">
        <v>26</v>
      </c>
      <c r="B44" s="65" t="s">
        <v>125</v>
      </c>
      <c r="C44" s="64" t="s">
        <v>18</v>
      </c>
      <c r="D44" s="66" t="s">
        <v>172</v>
      </c>
      <c r="E44" s="67" t="s">
        <v>127</v>
      </c>
      <c r="F44" s="68" t="s">
        <v>128</v>
      </c>
      <c r="G44" s="69">
        <v>77400000</v>
      </c>
      <c r="H44" s="70" t="s">
        <v>173</v>
      </c>
      <c r="I44" s="71">
        <v>41247</v>
      </c>
      <c r="J44" s="71">
        <v>41253</v>
      </c>
      <c r="K44" s="71">
        <v>41464</v>
      </c>
      <c r="L44" s="70" t="s">
        <v>22</v>
      </c>
      <c r="M44" s="70">
        <v>3912</v>
      </c>
      <c r="N44" s="71">
        <v>41229</v>
      </c>
      <c r="O44" s="70">
        <v>20812</v>
      </c>
      <c r="P44" s="71">
        <v>41250</v>
      </c>
      <c r="Q44" s="71">
        <v>41282</v>
      </c>
    </row>
    <row r="45" spans="1:19" ht="135" x14ac:dyDescent="0.25">
      <c r="A45" s="64" t="s">
        <v>174</v>
      </c>
      <c r="B45" s="65" t="s">
        <v>125</v>
      </c>
      <c r="C45" s="64" t="s">
        <v>18</v>
      </c>
      <c r="D45" s="66" t="s">
        <v>172</v>
      </c>
      <c r="E45" s="67" t="s">
        <v>127</v>
      </c>
      <c r="F45" s="68" t="s">
        <v>128</v>
      </c>
      <c r="G45" s="69">
        <v>77400000</v>
      </c>
      <c r="H45" s="70" t="s">
        <v>173</v>
      </c>
      <c r="I45" s="71">
        <v>41247</v>
      </c>
      <c r="J45" s="71">
        <v>41253</v>
      </c>
      <c r="K45" s="71">
        <v>41578</v>
      </c>
      <c r="L45" s="70" t="s">
        <v>22</v>
      </c>
      <c r="M45" s="70">
        <v>3912</v>
      </c>
      <c r="N45" s="71">
        <v>41229</v>
      </c>
      <c r="O45" s="70">
        <v>20812</v>
      </c>
      <c r="P45" s="71">
        <v>41250</v>
      </c>
      <c r="Q45" s="168">
        <v>41282</v>
      </c>
    </row>
    <row r="46" spans="1:19" ht="148.5" x14ac:dyDescent="0.25">
      <c r="A46" s="64">
        <v>27</v>
      </c>
      <c r="B46" s="64" t="s">
        <v>68</v>
      </c>
      <c r="C46" s="70" t="s">
        <v>69</v>
      </c>
      <c r="D46" s="66" t="s">
        <v>175</v>
      </c>
      <c r="E46" s="67" t="s">
        <v>176</v>
      </c>
      <c r="F46" s="68" t="s">
        <v>177</v>
      </c>
      <c r="G46" s="69">
        <v>1899499</v>
      </c>
      <c r="H46" s="70" t="s">
        <v>162</v>
      </c>
      <c r="I46" s="71">
        <v>41247</v>
      </c>
      <c r="J46" s="71">
        <v>41249</v>
      </c>
      <c r="K46" s="71">
        <v>41254</v>
      </c>
      <c r="L46" s="70" t="s">
        <v>178</v>
      </c>
      <c r="M46" s="70">
        <v>4212</v>
      </c>
      <c r="N46" s="71">
        <v>41232</v>
      </c>
      <c r="O46" s="70">
        <v>20212</v>
      </c>
      <c r="P46" s="71">
        <v>41249</v>
      </c>
      <c r="Q46" s="71">
        <v>41247</v>
      </c>
    </row>
    <row r="47" spans="1:19" ht="90" x14ac:dyDescent="0.25">
      <c r="A47" s="64">
        <v>28</v>
      </c>
      <c r="B47" s="64" t="s">
        <v>17</v>
      </c>
      <c r="C47" s="64" t="s">
        <v>33</v>
      </c>
      <c r="D47" s="66" t="s">
        <v>179</v>
      </c>
      <c r="E47" s="73" t="s">
        <v>180</v>
      </c>
      <c r="F47" s="74" t="s">
        <v>181</v>
      </c>
      <c r="G47" s="69">
        <v>5500000</v>
      </c>
      <c r="H47" s="70" t="s">
        <v>182</v>
      </c>
      <c r="I47" s="71">
        <v>41256</v>
      </c>
      <c r="J47" s="71">
        <v>41263</v>
      </c>
      <c r="K47" s="71">
        <v>41263</v>
      </c>
      <c r="L47" s="70" t="s">
        <v>22</v>
      </c>
      <c r="M47" s="70">
        <v>4712</v>
      </c>
      <c r="N47" s="71">
        <v>41246</v>
      </c>
      <c r="O47" s="70">
        <v>22012</v>
      </c>
      <c r="P47" s="71">
        <v>41256</v>
      </c>
      <c r="Q47" s="71">
        <v>41282</v>
      </c>
    </row>
    <row r="48" spans="1:19" ht="60" x14ac:dyDescent="0.25">
      <c r="A48" s="64">
        <v>29</v>
      </c>
      <c r="B48" s="64" t="s">
        <v>68</v>
      </c>
      <c r="C48" s="70" t="s">
        <v>69</v>
      </c>
      <c r="D48" s="66" t="s">
        <v>183</v>
      </c>
      <c r="E48" s="73" t="s">
        <v>184</v>
      </c>
      <c r="F48" s="68" t="s">
        <v>185</v>
      </c>
      <c r="G48" s="69">
        <v>1392000</v>
      </c>
      <c r="H48" s="70" t="s">
        <v>186</v>
      </c>
      <c r="I48" s="71">
        <v>41257</v>
      </c>
      <c r="J48" s="71">
        <v>41262</v>
      </c>
      <c r="K48" s="71">
        <v>41264</v>
      </c>
      <c r="L48" s="70" t="s">
        <v>22</v>
      </c>
      <c r="M48" s="70">
        <v>5012</v>
      </c>
      <c r="N48" s="71">
        <v>41250</v>
      </c>
      <c r="O48" s="70">
        <v>21112</v>
      </c>
      <c r="P48" s="71">
        <v>41260</v>
      </c>
      <c r="Q48" s="71">
        <v>41257</v>
      </c>
    </row>
    <row r="49" spans="1:17" ht="105" x14ac:dyDescent="0.25">
      <c r="A49" s="64">
        <v>30</v>
      </c>
      <c r="B49" s="64" t="s">
        <v>17</v>
      </c>
      <c r="C49" s="64" t="s">
        <v>33</v>
      </c>
      <c r="D49" s="66" t="s">
        <v>187</v>
      </c>
      <c r="E49" s="73" t="s">
        <v>188</v>
      </c>
      <c r="F49" s="68">
        <v>19396856</v>
      </c>
      <c r="G49" s="69">
        <v>21312043</v>
      </c>
      <c r="H49" s="70" t="s">
        <v>21</v>
      </c>
      <c r="I49" s="71">
        <v>41262</v>
      </c>
      <c r="J49" s="71">
        <v>41262</v>
      </c>
      <c r="K49" s="71">
        <v>41351</v>
      </c>
      <c r="L49" s="70" t="s">
        <v>22</v>
      </c>
      <c r="M49" s="70">
        <v>4912</v>
      </c>
      <c r="N49" s="71">
        <v>41249</v>
      </c>
      <c r="O49" s="70">
        <v>21912</v>
      </c>
      <c r="P49" s="71">
        <v>41262</v>
      </c>
      <c r="Q49" s="71">
        <v>41282</v>
      </c>
    </row>
    <row r="50" spans="1:17" ht="150" x14ac:dyDescent="0.25">
      <c r="A50" s="64">
        <v>31</v>
      </c>
      <c r="B50" s="64" t="s">
        <v>189</v>
      </c>
      <c r="C50" s="70" t="s">
        <v>69</v>
      </c>
      <c r="D50" s="66" t="s">
        <v>190</v>
      </c>
      <c r="E50" s="73" t="s">
        <v>191</v>
      </c>
      <c r="F50" s="68" t="s">
        <v>192</v>
      </c>
      <c r="G50" s="69">
        <v>10643457</v>
      </c>
      <c r="H50" s="70" t="s">
        <v>170</v>
      </c>
      <c r="I50" s="71">
        <v>41269</v>
      </c>
      <c r="J50" s="71">
        <v>41270</v>
      </c>
      <c r="K50" s="71">
        <v>41603</v>
      </c>
      <c r="L50" s="70" t="s">
        <v>22</v>
      </c>
      <c r="M50" s="70">
        <v>5312</v>
      </c>
      <c r="N50" s="71">
        <v>41260</v>
      </c>
      <c r="O50" s="70">
        <v>25912</v>
      </c>
      <c r="P50" s="71">
        <v>41270</v>
      </c>
      <c r="Q50" s="71">
        <v>41269</v>
      </c>
    </row>
    <row r="51" spans="1:17" ht="82.5" x14ac:dyDescent="0.25">
      <c r="A51" s="64">
        <v>32</v>
      </c>
      <c r="B51" s="64" t="s">
        <v>68</v>
      </c>
      <c r="C51" s="64" t="s">
        <v>33</v>
      </c>
      <c r="D51" s="70" t="s">
        <v>193</v>
      </c>
      <c r="E51" s="73" t="s">
        <v>194</v>
      </c>
      <c r="F51" s="74" t="s">
        <v>195</v>
      </c>
      <c r="G51" s="69">
        <v>170616292</v>
      </c>
      <c r="H51" s="70" t="s">
        <v>73</v>
      </c>
      <c r="I51" s="71">
        <v>41271</v>
      </c>
      <c r="J51" s="71">
        <v>41274</v>
      </c>
      <c r="K51" s="71">
        <v>41274</v>
      </c>
      <c r="L51" s="70" t="s">
        <v>22</v>
      </c>
      <c r="M51" s="70">
        <v>5812</v>
      </c>
      <c r="N51" s="71">
        <v>41271</v>
      </c>
      <c r="O51" s="70">
        <v>26112</v>
      </c>
      <c r="P51" s="71">
        <v>41274</v>
      </c>
      <c r="Q51" s="71">
        <v>41282</v>
      </c>
    </row>
    <row r="52" spans="1:17" x14ac:dyDescent="0.25">
      <c r="G52" s="75">
        <f>SUM(G2:G51)</f>
        <v>4756387988.0799999</v>
      </c>
    </row>
  </sheetData>
  <autoFilter ref="A1:Q52" xr:uid="{00000000-0009-0000-0000-000000000000}"/>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77"/>
  <sheetViews>
    <sheetView topLeftCell="J1" zoomScale="60" zoomScaleNormal="60" workbookViewId="0">
      <selection activeCell="J1" sqref="J1:M1048576"/>
    </sheetView>
  </sheetViews>
  <sheetFormatPr baseColWidth="10" defaultColWidth="11.42578125" defaultRowHeight="15" x14ac:dyDescent="0.25"/>
  <cols>
    <col min="1" max="1" width="6.7109375" customWidth="1"/>
    <col min="2" max="2" width="9.7109375" style="907" customWidth="1"/>
    <col min="3" max="3" width="23.7109375" style="907" customWidth="1"/>
    <col min="4" max="4" width="42.140625" style="907" customWidth="1"/>
    <col min="5" max="5" width="26" customWidth="1"/>
    <col min="6" max="6" width="37.85546875" style="900" customWidth="1"/>
    <col min="7" max="7" width="22.140625" customWidth="1"/>
    <col min="8" max="8" width="54.28515625" customWidth="1"/>
    <col min="9" max="9" width="43.28515625" style="897" customWidth="1"/>
    <col min="10" max="11" width="16.42578125" customWidth="1"/>
    <col min="12" max="12" width="19.140625" customWidth="1"/>
    <col min="13" max="13" width="16.42578125" customWidth="1"/>
    <col min="14" max="14" width="21.85546875" customWidth="1"/>
    <col min="15" max="15" width="20.5703125" customWidth="1"/>
    <col min="16" max="16" width="14.7109375" customWidth="1"/>
    <col min="17" max="17" width="21.140625" style="1151" customWidth="1"/>
    <col min="18" max="18" width="21.7109375" style="1151" customWidth="1"/>
    <col min="19" max="19" width="15.85546875" customWidth="1"/>
    <col min="20" max="20" width="18" customWidth="1"/>
    <col min="21" max="21" width="20" customWidth="1"/>
    <col min="22" max="22" width="15.140625" customWidth="1"/>
    <col min="23" max="23" width="16.7109375" customWidth="1"/>
    <col min="24" max="24" width="28.7109375" customWidth="1"/>
    <col min="25" max="25" width="15" customWidth="1"/>
    <col min="26" max="26" width="13.28515625" customWidth="1"/>
    <col min="27" max="27" width="29" customWidth="1"/>
    <col min="28" max="28" width="38.42578125" customWidth="1"/>
    <col min="29" max="29" width="13.42578125" customWidth="1"/>
    <col min="30" max="30" width="14.28515625" customWidth="1"/>
    <col min="31" max="31" width="24.7109375" style="903" customWidth="1"/>
    <col min="32" max="32" width="20.140625" style="731" customWidth="1"/>
    <col min="33" max="33" width="11.42578125" style="731"/>
  </cols>
  <sheetData>
    <row r="1" spans="1:33" ht="60.75" customHeight="1" x14ac:dyDescent="0.25">
      <c r="A1" s="867" t="s">
        <v>1137</v>
      </c>
      <c r="B1" s="904" t="s">
        <v>0</v>
      </c>
      <c r="C1" s="867" t="s">
        <v>1933</v>
      </c>
      <c r="D1" s="867" t="s">
        <v>1934</v>
      </c>
      <c r="E1" s="867" t="s">
        <v>1935</v>
      </c>
      <c r="F1" s="867" t="s">
        <v>1</v>
      </c>
      <c r="G1" s="867" t="s">
        <v>2</v>
      </c>
      <c r="H1" s="867" t="s">
        <v>3</v>
      </c>
      <c r="I1" s="867" t="s">
        <v>4</v>
      </c>
      <c r="J1" s="868" t="s">
        <v>5</v>
      </c>
      <c r="K1" s="868" t="s">
        <v>521</v>
      </c>
      <c r="L1" s="868" t="s">
        <v>1662</v>
      </c>
      <c r="M1" s="868" t="s">
        <v>5</v>
      </c>
      <c r="N1" s="868" t="s">
        <v>1936</v>
      </c>
      <c r="O1" s="868" t="s">
        <v>522</v>
      </c>
      <c r="P1" s="868" t="s">
        <v>523</v>
      </c>
      <c r="Q1" s="1152" t="s">
        <v>906</v>
      </c>
      <c r="R1" s="1152" t="s">
        <v>907</v>
      </c>
      <c r="S1" s="867" t="s">
        <v>1138</v>
      </c>
      <c r="T1" s="867" t="s">
        <v>909</v>
      </c>
      <c r="U1" s="867" t="s">
        <v>8</v>
      </c>
      <c r="V1" s="867" t="s">
        <v>9</v>
      </c>
      <c r="W1" s="867" t="s">
        <v>10</v>
      </c>
      <c r="X1" s="867" t="s">
        <v>11</v>
      </c>
      <c r="Y1" s="867" t="s">
        <v>12</v>
      </c>
      <c r="Z1" s="867" t="s">
        <v>13</v>
      </c>
      <c r="AA1" s="867" t="s">
        <v>524</v>
      </c>
      <c r="AB1" s="867" t="s">
        <v>525</v>
      </c>
      <c r="AC1" s="867" t="s">
        <v>14</v>
      </c>
      <c r="AD1" s="867" t="s">
        <v>15</v>
      </c>
      <c r="AE1" s="1032" t="s">
        <v>197</v>
      </c>
      <c r="AF1" s="1036" t="s">
        <v>1937</v>
      </c>
      <c r="AG1" s="869"/>
    </row>
    <row r="2" spans="1:33" s="731" customFormat="1" ht="57" customHeight="1" x14ac:dyDescent="0.25">
      <c r="A2" s="731">
        <v>1</v>
      </c>
      <c r="B2" s="905">
        <v>1</v>
      </c>
      <c r="C2" s="906"/>
      <c r="D2" s="1103" t="s">
        <v>1938</v>
      </c>
      <c r="E2" s="1183">
        <v>44258</v>
      </c>
      <c r="F2" s="898" t="s">
        <v>100</v>
      </c>
      <c r="G2" s="871" t="s">
        <v>545</v>
      </c>
      <c r="H2" s="864" t="s">
        <v>1939</v>
      </c>
      <c r="I2" s="865" t="s">
        <v>547</v>
      </c>
      <c r="J2" s="731">
        <v>830095213</v>
      </c>
      <c r="K2" s="731">
        <v>3</v>
      </c>
      <c r="N2" s="1098" t="s">
        <v>1940</v>
      </c>
      <c r="O2" s="863" t="s">
        <v>1941</v>
      </c>
      <c r="P2" s="731">
        <v>3163706287</v>
      </c>
      <c r="Q2" s="1153">
        <v>6500000</v>
      </c>
      <c r="R2" s="1171" t="s">
        <v>1942</v>
      </c>
      <c r="S2" s="866">
        <v>44195</v>
      </c>
      <c r="U2" s="866">
        <v>43839</v>
      </c>
      <c r="V2" s="1222">
        <v>43839</v>
      </c>
      <c r="W2" s="866">
        <v>44195</v>
      </c>
      <c r="X2" s="872" t="s">
        <v>22</v>
      </c>
      <c r="Y2" s="731">
        <v>820</v>
      </c>
      <c r="Z2" s="866">
        <v>43838</v>
      </c>
      <c r="AA2" s="731" t="s">
        <v>1943</v>
      </c>
      <c r="AB2" s="875" t="s">
        <v>1944</v>
      </c>
      <c r="AC2" s="731">
        <v>720</v>
      </c>
      <c r="AD2" s="877">
        <v>43839</v>
      </c>
      <c r="AE2" s="901" t="s">
        <v>1945</v>
      </c>
      <c r="AF2" s="866">
        <v>44196</v>
      </c>
    </row>
    <row r="3" spans="1:33" s="731" customFormat="1" ht="129" customHeight="1" x14ac:dyDescent="0.25">
      <c r="A3" s="731">
        <v>2</v>
      </c>
      <c r="B3" s="1109">
        <v>2</v>
      </c>
      <c r="C3" s="1112" t="s">
        <v>1946</v>
      </c>
      <c r="D3" s="1110" t="s">
        <v>1947</v>
      </c>
      <c r="E3" s="1070" t="s">
        <v>1948</v>
      </c>
      <c r="F3" s="898" t="s">
        <v>203</v>
      </c>
      <c r="G3" s="871" t="s">
        <v>33</v>
      </c>
      <c r="H3" s="864" t="s">
        <v>1949</v>
      </c>
      <c r="I3" s="865" t="s">
        <v>1752</v>
      </c>
      <c r="J3" s="731">
        <v>3102345</v>
      </c>
      <c r="K3" s="731">
        <v>5</v>
      </c>
      <c r="N3" s="1099" t="s">
        <v>1950</v>
      </c>
      <c r="O3" s="863" t="s">
        <v>1951</v>
      </c>
      <c r="P3" s="731">
        <v>3002650859</v>
      </c>
      <c r="Q3" s="1153">
        <v>18700000</v>
      </c>
      <c r="R3" s="1171" t="s">
        <v>1952</v>
      </c>
      <c r="S3" s="866">
        <v>44183</v>
      </c>
      <c r="U3" s="866">
        <v>43847</v>
      </c>
      <c r="V3" s="866">
        <v>43850</v>
      </c>
      <c r="W3" s="866">
        <v>44183</v>
      </c>
      <c r="X3" s="872" t="s">
        <v>22</v>
      </c>
      <c r="Y3" s="731">
        <v>1620</v>
      </c>
      <c r="Z3" s="866">
        <v>43843</v>
      </c>
      <c r="AA3" s="731" t="s">
        <v>1953</v>
      </c>
      <c r="AB3" s="875" t="s">
        <v>1954</v>
      </c>
      <c r="AC3" s="731">
        <v>1420</v>
      </c>
      <c r="AD3" s="877">
        <v>43850</v>
      </c>
      <c r="AE3" s="901" t="s">
        <v>1945</v>
      </c>
      <c r="AF3" s="866">
        <v>44183</v>
      </c>
    </row>
    <row r="4" spans="1:33" s="731" customFormat="1" ht="109.15" customHeight="1" x14ac:dyDescent="0.25">
      <c r="A4" s="731">
        <v>3</v>
      </c>
      <c r="B4" s="905">
        <v>3</v>
      </c>
      <c r="C4" s="1111" t="s">
        <v>1955</v>
      </c>
      <c r="D4" s="1099" t="s">
        <v>1956</v>
      </c>
      <c r="E4" s="878" t="s">
        <v>1957</v>
      </c>
      <c r="F4" s="898" t="s">
        <v>203</v>
      </c>
      <c r="G4" s="871" t="s">
        <v>33</v>
      </c>
      <c r="H4" s="864" t="s">
        <v>1949</v>
      </c>
      <c r="I4" s="865" t="s">
        <v>1958</v>
      </c>
      <c r="J4" s="874">
        <v>79471707</v>
      </c>
      <c r="K4" s="874">
        <v>6</v>
      </c>
      <c r="N4" s="1099" t="s">
        <v>1959</v>
      </c>
      <c r="O4" s="863" t="s">
        <v>1960</v>
      </c>
      <c r="Q4" s="1153">
        <v>18700000</v>
      </c>
      <c r="R4" s="1171" t="s">
        <v>1952</v>
      </c>
      <c r="S4" s="866">
        <v>44183</v>
      </c>
      <c r="U4" s="866">
        <v>43850</v>
      </c>
      <c r="V4" s="866">
        <v>43850</v>
      </c>
      <c r="W4" s="866">
        <v>44183</v>
      </c>
      <c r="X4" s="872" t="s">
        <v>22</v>
      </c>
      <c r="Y4" s="731">
        <v>1620</v>
      </c>
      <c r="Z4" s="866">
        <v>43844</v>
      </c>
      <c r="AA4" s="731" t="s">
        <v>1961</v>
      </c>
      <c r="AB4" s="875" t="s">
        <v>1954</v>
      </c>
      <c r="AC4" s="731">
        <v>1320</v>
      </c>
      <c r="AD4" s="877">
        <v>43850</v>
      </c>
      <c r="AE4" s="881" t="s">
        <v>1945</v>
      </c>
      <c r="AF4" s="866">
        <v>44183</v>
      </c>
    </row>
    <row r="5" spans="1:33" s="731" customFormat="1" ht="83.25" customHeight="1" x14ac:dyDescent="0.25">
      <c r="A5" s="731">
        <v>4</v>
      </c>
      <c r="B5" s="905">
        <v>4</v>
      </c>
      <c r="C5" s="905"/>
      <c r="D5" s="1103" t="s">
        <v>1938</v>
      </c>
      <c r="E5" s="879" t="s">
        <v>1962</v>
      </c>
      <c r="F5" s="898" t="s">
        <v>100</v>
      </c>
      <c r="G5" s="871" t="s">
        <v>545</v>
      </c>
      <c r="H5" s="864" t="s">
        <v>1963</v>
      </c>
      <c r="I5" s="870" t="s">
        <v>1964</v>
      </c>
      <c r="J5" s="731">
        <v>800075003</v>
      </c>
      <c r="K5" s="731">
        <v>6</v>
      </c>
      <c r="O5" s="871" t="s">
        <v>1965</v>
      </c>
      <c r="P5" s="731" t="s">
        <v>1966</v>
      </c>
      <c r="Q5" s="1153">
        <v>100000000</v>
      </c>
      <c r="R5" s="1171" t="s">
        <v>1967</v>
      </c>
      <c r="S5" s="866">
        <v>44183</v>
      </c>
      <c r="U5" s="866">
        <v>43850</v>
      </c>
      <c r="V5" s="866">
        <v>43850</v>
      </c>
      <c r="W5" s="866">
        <v>44183</v>
      </c>
      <c r="X5" s="872" t="s">
        <v>22</v>
      </c>
      <c r="Y5" s="731">
        <v>1420</v>
      </c>
      <c r="Z5" s="1208" t="s">
        <v>1968</v>
      </c>
      <c r="AA5" s="731" t="s">
        <v>1969</v>
      </c>
      <c r="AB5" s="875" t="s">
        <v>1970</v>
      </c>
      <c r="AC5" s="731">
        <v>1520</v>
      </c>
      <c r="AD5" s="1182" t="s">
        <v>1971</v>
      </c>
      <c r="AE5" s="881" t="s">
        <v>1901</v>
      </c>
      <c r="AF5" s="866">
        <v>44189</v>
      </c>
    </row>
    <row r="6" spans="1:33" s="731" customFormat="1" ht="117" customHeight="1" x14ac:dyDescent="0.25">
      <c r="A6" s="731">
        <v>5</v>
      </c>
      <c r="B6" s="905">
        <v>5</v>
      </c>
      <c r="C6" s="1111" t="s">
        <v>1972</v>
      </c>
      <c r="D6" s="1099" t="s">
        <v>1973</v>
      </c>
      <c r="E6" s="878" t="s">
        <v>1974</v>
      </c>
      <c r="F6" s="898" t="s">
        <v>203</v>
      </c>
      <c r="G6" s="871" t="s">
        <v>33</v>
      </c>
      <c r="H6" s="864" t="s">
        <v>1975</v>
      </c>
      <c r="I6" s="870" t="s">
        <v>1976</v>
      </c>
      <c r="J6" s="874">
        <v>1030535678</v>
      </c>
      <c r="K6" s="874">
        <v>1</v>
      </c>
      <c r="N6" s="1098" t="s">
        <v>1977</v>
      </c>
      <c r="O6" s="863" t="s">
        <v>1978</v>
      </c>
      <c r="P6" s="731">
        <v>8116532</v>
      </c>
      <c r="Q6" s="1153">
        <v>49500000</v>
      </c>
      <c r="R6" s="1171" t="s">
        <v>1979</v>
      </c>
      <c r="S6" s="866">
        <v>44183</v>
      </c>
      <c r="U6" s="866">
        <v>43850</v>
      </c>
      <c r="V6" s="866">
        <v>43851</v>
      </c>
      <c r="W6" s="866">
        <v>44183</v>
      </c>
      <c r="X6" s="876" t="s">
        <v>1980</v>
      </c>
      <c r="Y6" s="731">
        <v>1820</v>
      </c>
      <c r="Z6" s="866">
        <v>43845</v>
      </c>
      <c r="AA6" s="731" t="s">
        <v>1953</v>
      </c>
      <c r="AB6" s="873" t="s">
        <v>1954</v>
      </c>
      <c r="AC6" s="731">
        <v>1620</v>
      </c>
      <c r="AD6" s="877">
        <v>43851</v>
      </c>
      <c r="AE6" s="881" t="s">
        <v>1945</v>
      </c>
      <c r="AF6" s="866">
        <v>44183</v>
      </c>
    </row>
    <row r="7" spans="1:33" s="731" customFormat="1" ht="117" customHeight="1" x14ac:dyDescent="0.25">
      <c r="A7" s="731">
        <v>6</v>
      </c>
      <c r="B7" s="1109">
        <v>6</v>
      </c>
      <c r="C7" s="1112" t="s">
        <v>1981</v>
      </c>
      <c r="D7" s="1110" t="s">
        <v>1982</v>
      </c>
      <c r="E7" s="878" t="s">
        <v>1983</v>
      </c>
      <c r="F7" s="898" t="s">
        <v>203</v>
      </c>
      <c r="G7" s="871" t="s">
        <v>33</v>
      </c>
      <c r="H7" s="864" t="s">
        <v>1984</v>
      </c>
      <c r="I7" s="894" t="s">
        <v>1824</v>
      </c>
      <c r="J7" s="874">
        <v>1018486917</v>
      </c>
      <c r="K7" s="874">
        <v>0</v>
      </c>
      <c r="N7" s="1099" t="s">
        <v>1985</v>
      </c>
      <c r="O7" s="863" t="s">
        <v>1986</v>
      </c>
      <c r="P7" s="731">
        <v>3016337799</v>
      </c>
      <c r="Q7" s="1153">
        <v>30525000</v>
      </c>
      <c r="R7" s="1171" t="s">
        <v>1987</v>
      </c>
      <c r="S7" s="866">
        <v>44183</v>
      </c>
      <c r="U7" s="866">
        <v>43858</v>
      </c>
      <c r="V7" s="866">
        <v>43859</v>
      </c>
      <c r="W7" s="866">
        <v>44183</v>
      </c>
      <c r="X7" s="876" t="s">
        <v>1988</v>
      </c>
      <c r="Y7" s="731">
        <v>2120</v>
      </c>
      <c r="Z7" s="1208" t="s">
        <v>1989</v>
      </c>
      <c r="AA7" s="731" t="s">
        <v>1990</v>
      </c>
      <c r="AB7" s="873" t="s">
        <v>1991</v>
      </c>
      <c r="AC7" s="731">
        <v>5520</v>
      </c>
      <c r="AD7" s="1182" t="s">
        <v>1992</v>
      </c>
      <c r="AE7" s="881" t="s">
        <v>1811</v>
      </c>
    </row>
    <row r="8" spans="1:33" s="731" customFormat="1" ht="138.75" customHeight="1" x14ac:dyDescent="0.25">
      <c r="A8" s="731">
        <v>7</v>
      </c>
      <c r="B8" s="905">
        <v>7</v>
      </c>
      <c r="C8" s="1111" t="s">
        <v>1993</v>
      </c>
      <c r="D8" s="1099" t="s">
        <v>1994</v>
      </c>
      <c r="E8" s="878" t="s">
        <v>1995</v>
      </c>
      <c r="F8" s="898" t="s">
        <v>203</v>
      </c>
      <c r="G8" s="871" t="s">
        <v>33</v>
      </c>
      <c r="H8" s="864" t="s">
        <v>1996</v>
      </c>
      <c r="I8" s="895" t="s">
        <v>1997</v>
      </c>
      <c r="J8" s="874">
        <v>1047392371</v>
      </c>
      <c r="K8" s="874">
        <v>0</v>
      </c>
      <c r="N8" s="1098" t="s">
        <v>1998</v>
      </c>
      <c r="O8" s="863" t="s">
        <v>1999</v>
      </c>
      <c r="P8" s="731">
        <v>3178945878</v>
      </c>
      <c r="Q8" s="1153">
        <v>46640000</v>
      </c>
      <c r="R8" s="1171" t="s">
        <v>2000</v>
      </c>
      <c r="S8" s="866">
        <v>44183</v>
      </c>
      <c r="T8" s="866">
        <v>44189</v>
      </c>
      <c r="U8" s="866">
        <v>43859</v>
      </c>
      <c r="V8" s="877">
        <v>43864</v>
      </c>
      <c r="W8" s="1208" t="s">
        <v>2001</v>
      </c>
      <c r="X8" s="875" t="s">
        <v>2002</v>
      </c>
      <c r="Y8" s="731">
        <v>1720</v>
      </c>
      <c r="Z8" s="866">
        <v>43844</v>
      </c>
      <c r="AA8" s="731" t="s">
        <v>1953</v>
      </c>
      <c r="AB8" s="873" t="s">
        <v>1954</v>
      </c>
      <c r="AC8" s="792">
        <v>6420</v>
      </c>
      <c r="AD8" s="1182" t="s">
        <v>2003</v>
      </c>
      <c r="AE8" s="881" t="s">
        <v>2004</v>
      </c>
    </row>
    <row r="9" spans="1:33" s="731" customFormat="1" ht="138.75" customHeight="1" x14ac:dyDescent="0.25">
      <c r="B9" s="905">
        <v>8</v>
      </c>
      <c r="C9" s="1111" t="s">
        <v>2005</v>
      </c>
      <c r="D9" s="1099" t="s">
        <v>2006</v>
      </c>
      <c r="E9" s="878" t="s">
        <v>2007</v>
      </c>
      <c r="F9" s="898" t="s">
        <v>203</v>
      </c>
      <c r="G9" s="871" t="s">
        <v>33</v>
      </c>
      <c r="H9" s="864" t="s">
        <v>2008</v>
      </c>
      <c r="I9" s="896" t="s">
        <v>1882</v>
      </c>
      <c r="J9" s="874">
        <v>40395764</v>
      </c>
      <c r="K9" s="874">
        <v>9</v>
      </c>
      <c r="N9" s="1099" t="s">
        <v>2009</v>
      </c>
      <c r="O9" s="863" t="s">
        <v>1883</v>
      </c>
      <c r="P9" s="731">
        <v>3174426752</v>
      </c>
      <c r="Q9" s="1153">
        <v>80000000</v>
      </c>
      <c r="R9" s="1153"/>
      <c r="S9" s="866">
        <v>44183</v>
      </c>
      <c r="U9" s="863" t="s">
        <v>2010</v>
      </c>
      <c r="V9" s="877"/>
      <c r="W9" s="866">
        <v>44183</v>
      </c>
      <c r="X9" s="880"/>
      <c r="Y9" s="731">
        <v>2520</v>
      </c>
      <c r="Z9" s="866">
        <v>43858</v>
      </c>
      <c r="AA9" s="731" t="s">
        <v>1990</v>
      </c>
      <c r="AB9" s="873" t="s">
        <v>1991</v>
      </c>
      <c r="AC9" s="792">
        <v>8920</v>
      </c>
      <c r="AD9" s="877">
        <v>43872</v>
      </c>
      <c r="AE9" s="881" t="s">
        <v>1811</v>
      </c>
    </row>
    <row r="10" spans="1:33" s="731" customFormat="1" ht="138.75" customHeight="1" x14ac:dyDescent="0.25">
      <c r="A10" s="731">
        <v>8</v>
      </c>
      <c r="B10" s="905">
        <v>9</v>
      </c>
      <c r="C10" s="1111" t="s">
        <v>2011</v>
      </c>
      <c r="D10" s="1099" t="s">
        <v>2012</v>
      </c>
      <c r="E10" s="878" t="s">
        <v>2013</v>
      </c>
      <c r="F10" s="898" t="s">
        <v>203</v>
      </c>
      <c r="G10" s="871" t="s">
        <v>33</v>
      </c>
      <c r="H10" s="883" t="s">
        <v>2014</v>
      </c>
      <c r="I10" s="895" t="s">
        <v>2015</v>
      </c>
      <c r="J10" s="882">
        <v>79777626</v>
      </c>
      <c r="K10" s="874">
        <v>2</v>
      </c>
      <c r="N10" s="1098" t="s">
        <v>2016</v>
      </c>
      <c r="O10" s="863" t="s">
        <v>2017</v>
      </c>
      <c r="P10" s="731">
        <v>3214518508</v>
      </c>
      <c r="Q10" s="1153">
        <v>70000000</v>
      </c>
      <c r="R10" s="1171" t="s">
        <v>2018</v>
      </c>
      <c r="S10" s="866">
        <v>44183</v>
      </c>
      <c r="T10" s="866">
        <v>44196</v>
      </c>
      <c r="U10" s="866">
        <v>43871</v>
      </c>
      <c r="V10" s="877">
        <v>43872</v>
      </c>
      <c r="W10" s="866">
        <v>44196</v>
      </c>
      <c r="X10" s="876" t="s">
        <v>2019</v>
      </c>
      <c r="Y10" s="731">
        <v>2920</v>
      </c>
      <c r="Z10" s="866">
        <v>43868</v>
      </c>
      <c r="AA10" s="731" t="s">
        <v>1990</v>
      </c>
      <c r="AB10" s="873" t="s">
        <v>1991</v>
      </c>
      <c r="AC10" s="792">
        <v>7520</v>
      </c>
      <c r="AD10" s="1182" t="s">
        <v>2020</v>
      </c>
      <c r="AE10" s="881" t="s">
        <v>1811</v>
      </c>
    </row>
    <row r="11" spans="1:33" s="731" customFormat="1" ht="128.25" customHeight="1" x14ac:dyDescent="0.25">
      <c r="A11" s="731">
        <v>9</v>
      </c>
      <c r="B11" s="905">
        <v>10</v>
      </c>
      <c r="C11" s="1111" t="s">
        <v>2021</v>
      </c>
      <c r="D11" s="1099" t="s">
        <v>2022</v>
      </c>
      <c r="E11" s="878" t="s">
        <v>2023</v>
      </c>
      <c r="F11" s="898" t="s">
        <v>203</v>
      </c>
      <c r="G11" s="871" t="s">
        <v>33</v>
      </c>
      <c r="H11" s="883" t="s">
        <v>2024</v>
      </c>
      <c r="I11" s="895" t="s">
        <v>2025</v>
      </c>
      <c r="J11" s="882">
        <v>1012337967</v>
      </c>
      <c r="K11" s="874">
        <v>9</v>
      </c>
      <c r="N11" s="1099" t="s">
        <v>2026</v>
      </c>
      <c r="O11" s="863" t="s">
        <v>2027</v>
      </c>
      <c r="P11" s="731">
        <v>3138966622</v>
      </c>
      <c r="Q11" s="1153">
        <v>24300000</v>
      </c>
      <c r="R11" s="1153" t="s">
        <v>2028</v>
      </c>
      <c r="S11" s="866">
        <v>44146</v>
      </c>
      <c r="T11" s="866">
        <v>44183</v>
      </c>
      <c r="U11" s="866">
        <v>43871</v>
      </c>
      <c r="V11" s="877">
        <v>43872</v>
      </c>
      <c r="W11" s="866">
        <v>44146</v>
      </c>
      <c r="X11" s="876" t="s">
        <v>2029</v>
      </c>
      <c r="Y11" s="731">
        <v>2820</v>
      </c>
      <c r="Z11" s="866">
        <v>43864</v>
      </c>
      <c r="AA11" s="731" t="s">
        <v>1953</v>
      </c>
      <c r="AB11" s="873" t="s">
        <v>1954</v>
      </c>
      <c r="AC11" s="792">
        <v>9020</v>
      </c>
      <c r="AD11" s="877">
        <v>43872</v>
      </c>
      <c r="AE11" s="881" t="s">
        <v>1901</v>
      </c>
    </row>
    <row r="12" spans="1:33" s="731" customFormat="1" ht="95.25" customHeight="1" x14ac:dyDescent="0.25">
      <c r="A12" s="731">
        <v>10</v>
      </c>
      <c r="B12" s="905">
        <v>11</v>
      </c>
      <c r="C12" s="906"/>
      <c r="D12" s="1103" t="s">
        <v>2030</v>
      </c>
      <c r="E12" s="879" t="s">
        <v>2031</v>
      </c>
      <c r="F12" s="898" t="s">
        <v>100</v>
      </c>
      <c r="G12" s="871" t="s">
        <v>545</v>
      </c>
      <c r="H12" s="883" t="s">
        <v>2032</v>
      </c>
      <c r="I12" s="895" t="s">
        <v>2033</v>
      </c>
      <c r="J12" s="882">
        <v>860028580</v>
      </c>
      <c r="K12" s="874">
        <v>2</v>
      </c>
      <c r="O12" s="863" t="s">
        <v>2034</v>
      </c>
      <c r="P12" s="731">
        <v>6439000</v>
      </c>
      <c r="Q12" s="1153">
        <v>10335934</v>
      </c>
      <c r="R12" s="1153"/>
      <c r="S12" s="866">
        <v>44183</v>
      </c>
      <c r="U12" s="866">
        <v>43872</v>
      </c>
      <c r="V12" s="866">
        <v>43875</v>
      </c>
      <c r="W12" s="866">
        <v>44183</v>
      </c>
      <c r="X12" s="876" t="s">
        <v>2035</v>
      </c>
      <c r="Y12" s="731">
        <v>3120</v>
      </c>
      <c r="Z12" s="866">
        <v>43872</v>
      </c>
      <c r="AA12" s="731" t="s">
        <v>2036</v>
      </c>
      <c r="AB12" s="873" t="s">
        <v>2037</v>
      </c>
      <c r="AC12" s="792">
        <v>9920</v>
      </c>
      <c r="AD12" s="877">
        <v>43873</v>
      </c>
      <c r="AE12" s="881" t="s">
        <v>1945</v>
      </c>
      <c r="AF12" s="866">
        <v>44183</v>
      </c>
    </row>
    <row r="13" spans="1:33" s="731" customFormat="1" ht="91.5" customHeight="1" x14ac:dyDescent="0.25">
      <c r="A13" s="731">
        <v>11</v>
      </c>
      <c r="B13" s="1109">
        <v>12</v>
      </c>
      <c r="C13" s="1112" t="s">
        <v>2038</v>
      </c>
      <c r="D13" s="1110" t="s">
        <v>2039</v>
      </c>
      <c r="E13" s="879" t="s">
        <v>2040</v>
      </c>
      <c r="F13" s="898" t="s">
        <v>203</v>
      </c>
      <c r="G13" s="871" t="s">
        <v>69</v>
      </c>
      <c r="H13" s="883" t="s">
        <v>2041</v>
      </c>
      <c r="I13" s="895" t="s">
        <v>2042</v>
      </c>
      <c r="J13" s="882">
        <v>900861579</v>
      </c>
      <c r="K13" s="874">
        <v>0</v>
      </c>
      <c r="N13" s="1099" t="s">
        <v>2043</v>
      </c>
      <c r="O13" s="863" t="s">
        <v>2044</v>
      </c>
      <c r="P13" s="731">
        <v>2575542</v>
      </c>
      <c r="Q13" s="1153">
        <v>10000000</v>
      </c>
      <c r="R13" s="1171" t="s">
        <v>2045</v>
      </c>
      <c r="S13" s="866">
        <v>44183</v>
      </c>
      <c r="U13" s="866">
        <v>43878</v>
      </c>
      <c r="V13" s="866">
        <v>43885</v>
      </c>
      <c r="W13" s="866">
        <v>44183</v>
      </c>
      <c r="X13" s="876" t="s">
        <v>2046</v>
      </c>
      <c r="Y13" s="731">
        <v>2320</v>
      </c>
      <c r="Z13" s="866">
        <v>43858</v>
      </c>
      <c r="AA13" s="863" t="s">
        <v>2047</v>
      </c>
      <c r="AB13" s="873" t="s">
        <v>2048</v>
      </c>
      <c r="AC13" s="792">
        <v>10820</v>
      </c>
      <c r="AD13" s="877">
        <v>43880</v>
      </c>
      <c r="AE13" s="881" t="s">
        <v>1945</v>
      </c>
      <c r="AF13" s="866">
        <v>44184</v>
      </c>
    </row>
    <row r="14" spans="1:33" s="869" customFormat="1" ht="108" customHeight="1" x14ac:dyDescent="0.25">
      <c r="A14" s="869">
        <v>12</v>
      </c>
      <c r="B14" s="906">
        <v>13</v>
      </c>
      <c r="C14" s="1111" t="s">
        <v>2049</v>
      </c>
      <c r="D14" s="1101" t="s">
        <v>2050</v>
      </c>
      <c r="E14" s="884" t="s">
        <v>2051</v>
      </c>
      <c r="F14" s="899" t="s">
        <v>203</v>
      </c>
      <c r="G14" s="885" t="s">
        <v>33</v>
      </c>
      <c r="H14" s="883" t="s">
        <v>2052</v>
      </c>
      <c r="I14" s="896" t="s">
        <v>2053</v>
      </c>
      <c r="J14" s="886">
        <v>52702502</v>
      </c>
      <c r="K14" s="887">
        <v>8</v>
      </c>
      <c r="N14" s="1101" t="s">
        <v>2054</v>
      </c>
      <c r="O14" s="888" t="s">
        <v>2055</v>
      </c>
      <c r="P14" s="869">
        <v>3002673864</v>
      </c>
      <c r="Q14" s="1154">
        <v>70000000</v>
      </c>
      <c r="R14" s="1209" t="s">
        <v>2056</v>
      </c>
      <c r="S14" s="889">
        <v>44183</v>
      </c>
      <c r="U14" s="889">
        <v>43885</v>
      </c>
      <c r="V14" s="889">
        <v>43885</v>
      </c>
      <c r="W14" s="889">
        <v>44183</v>
      </c>
      <c r="X14" s="890" t="s">
        <v>2057</v>
      </c>
      <c r="Y14" s="869">
        <v>3320</v>
      </c>
      <c r="Z14" s="1210" t="s">
        <v>2058</v>
      </c>
      <c r="AA14" s="869" t="s">
        <v>1990</v>
      </c>
      <c r="AB14" s="891" t="s">
        <v>1991</v>
      </c>
      <c r="AC14" s="892">
        <v>11520</v>
      </c>
      <c r="AD14" s="1211" t="s">
        <v>2059</v>
      </c>
      <c r="AE14" s="902" t="s">
        <v>1811</v>
      </c>
    </row>
    <row r="15" spans="1:33" s="731" customFormat="1" ht="106.5" customHeight="1" x14ac:dyDescent="0.25">
      <c r="A15" s="731">
        <v>13</v>
      </c>
      <c r="B15" s="1109">
        <v>14</v>
      </c>
      <c r="C15" s="1112" t="s">
        <v>2060</v>
      </c>
      <c r="D15" s="1110" t="s">
        <v>2061</v>
      </c>
      <c r="E15" s="879" t="s">
        <v>2062</v>
      </c>
      <c r="F15" s="898" t="s">
        <v>203</v>
      </c>
      <c r="G15" s="871" t="s">
        <v>33</v>
      </c>
      <c r="H15" s="883" t="s">
        <v>2063</v>
      </c>
      <c r="I15" s="895" t="s">
        <v>2064</v>
      </c>
      <c r="J15" s="882">
        <v>53016581</v>
      </c>
      <c r="K15" s="874">
        <v>0</v>
      </c>
      <c r="N15" s="1098" t="s">
        <v>2065</v>
      </c>
      <c r="O15" s="863" t="s">
        <v>2066</v>
      </c>
      <c r="P15" s="731">
        <v>3186374508</v>
      </c>
      <c r="Q15" s="1153">
        <v>62000000</v>
      </c>
      <c r="R15" s="1171" t="s">
        <v>2067</v>
      </c>
      <c r="S15" s="866">
        <v>44183</v>
      </c>
      <c r="U15" s="889">
        <v>43893</v>
      </c>
      <c r="V15" s="889">
        <v>43894</v>
      </c>
      <c r="W15" s="866">
        <v>44183</v>
      </c>
      <c r="X15" s="890" t="s">
        <v>2068</v>
      </c>
      <c r="Y15" s="731">
        <v>3620</v>
      </c>
      <c r="Z15" s="866">
        <v>43889</v>
      </c>
      <c r="AA15" s="731" t="s">
        <v>2069</v>
      </c>
      <c r="AB15" s="873" t="s">
        <v>1954</v>
      </c>
      <c r="AC15" s="892">
        <v>15420</v>
      </c>
      <c r="AD15" s="893">
        <v>43893</v>
      </c>
      <c r="AE15" s="881" t="s">
        <v>2070</v>
      </c>
    </row>
    <row r="16" spans="1:33" s="731" customFormat="1" ht="113.25" customHeight="1" x14ac:dyDescent="0.25">
      <c r="A16" s="731">
        <v>14</v>
      </c>
      <c r="B16" s="905">
        <v>15</v>
      </c>
      <c r="C16" s="1111" t="s">
        <v>2071</v>
      </c>
      <c r="D16" s="1099" t="s">
        <v>2072</v>
      </c>
      <c r="E16" s="879" t="s">
        <v>2073</v>
      </c>
      <c r="F16" s="898" t="s">
        <v>203</v>
      </c>
      <c r="G16" s="871" t="s">
        <v>33</v>
      </c>
      <c r="H16" s="883" t="s">
        <v>2063</v>
      </c>
      <c r="I16" s="895" t="s">
        <v>2074</v>
      </c>
      <c r="J16" s="882">
        <v>52203085</v>
      </c>
      <c r="K16" s="874">
        <v>7</v>
      </c>
      <c r="N16" s="1098" t="s">
        <v>2075</v>
      </c>
      <c r="O16" s="863" t="s">
        <v>2076</v>
      </c>
      <c r="P16" s="731">
        <v>3103217516</v>
      </c>
      <c r="Q16" s="1153">
        <v>62000000</v>
      </c>
      <c r="R16" s="1171" t="s">
        <v>2077</v>
      </c>
      <c r="S16" s="866">
        <v>44183</v>
      </c>
      <c r="U16" s="866">
        <v>43893</v>
      </c>
      <c r="V16" s="889">
        <v>43894</v>
      </c>
      <c r="W16" s="866">
        <v>44183</v>
      </c>
      <c r="X16" s="890" t="s">
        <v>2078</v>
      </c>
      <c r="Y16" s="731">
        <v>3720</v>
      </c>
      <c r="Z16" s="866">
        <v>43889</v>
      </c>
      <c r="AA16" s="731" t="s">
        <v>2069</v>
      </c>
      <c r="AB16" s="873" t="s">
        <v>1954</v>
      </c>
      <c r="AC16" s="892">
        <v>15220</v>
      </c>
      <c r="AD16" s="893">
        <v>43893</v>
      </c>
      <c r="AE16" s="881" t="s">
        <v>2070</v>
      </c>
    </row>
    <row r="17" spans="1:33" s="731" customFormat="1" ht="60" customHeight="1" x14ac:dyDescent="0.25">
      <c r="B17" s="905">
        <v>16</v>
      </c>
      <c r="C17" s="906"/>
      <c r="D17" s="905"/>
      <c r="E17" s="879"/>
      <c r="F17" s="898" t="s">
        <v>2079</v>
      </c>
      <c r="G17" s="898" t="s">
        <v>2079</v>
      </c>
      <c r="H17" s="898" t="s">
        <v>2079</v>
      </c>
      <c r="I17" s="898" t="s">
        <v>2079</v>
      </c>
      <c r="J17" s="898" t="s">
        <v>2079</v>
      </c>
      <c r="K17" s="898" t="s">
        <v>2079</v>
      </c>
      <c r="L17" s="898" t="s">
        <v>2079</v>
      </c>
      <c r="M17" s="898" t="s">
        <v>2079</v>
      </c>
      <c r="N17" s="898"/>
      <c r="O17" s="898" t="s">
        <v>2079</v>
      </c>
      <c r="P17" s="898" t="s">
        <v>2079</v>
      </c>
      <c r="Q17" s="1155" t="s">
        <v>2079</v>
      </c>
      <c r="R17" s="1155" t="s">
        <v>2079</v>
      </c>
      <c r="S17" s="898" t="s">
        <v>2079</v>
      </c>
      <c r="T17" s="898" t="s">
        <v>2079</v>
      </c>
      <c r="U17" s="898" t="s">
        <v>2079</v>
      </c>
      <c r="V17" s="898" t="s">
        <v>2079</v>
      </c>
      <c r="W17" s="898" t="s">
        <v>2079</v>
      </c>
      <c r="X17" s="898" t="s">
        <v>2079</v>
      </c>
      <c r="Y17" s="898" t="s">
        <v>2079</v>
      </c>
      <c r="Z17" s="898" t="s">
        <v>2079</v>
      </c>
      <c r="AA17" s="898" t="s">
        <v>2079</v>
      </c>
      <c r="AB17" s="898" t="s">
        <v>2079</v>
      </c>
      <c r="AC17" s="898" t="s">
        <v>2079</v>
      </c>
      <c r="AD17" s="898" t="s">
        <v>2079</v>
      </c>
      <c r="AE17" s="898" t="s">
        <v>2079</v>
      </c>
    </row>
    <row r="18" spans="1:33" s="731" customFormat="1" ht="123.75" customHeight="1" x14ac:dyDescent="0.25">
      <c r="A18" s="731">
        <v>15</v>
      </c>
      <c r="B18" s="1109">
        <v>17</v>
      </c>
      <c r="C18" s="1112" t="s">
        <v>2080</v>
      </c>
      <c r="D18" s="1110" t="s">
        <v>2081</v>
      </c>
      <c r="E18" s="879" t="s">
        <v>2082</v>
      </c>
      <c r="F18" s="898" t="s">
        <v>203</v>
      </c>
      <c r="G18" s="871" t="s">
        <v>33</v>
      </c>
      <c r="H18" s="883" t="s">
        <v>2008</v>
      </c>
      <c r="I18" s="895" t="s">
        <v>1882</v>
      </c>
      <c r="J18" s="882">
        <v>40395764</v>
      </c>
      <c r="K18" s="874">
        <v>9</v>
      </c>
      <c r="N18" s="1099" t="s">
        <v>2009</v>
      </c>
      <c r="O18" s="863" t="s">
        <v>1883</v>
      </c>
      <c r="P18" s="731">
        <v>3174426752</v>
      </c>
      <c r="Q18" s="1153">
        <v>66500000</v>
      </c>
      <c r="R18" s="1153"/>
      <c r="S18" s="866">
        <v>44183</v>
      </c>
      <c r="U18" s="866">
        <v>43893</v>
      </c>
      <c r="V18" s="866">
        <v>43894</v>
      </c>
      <c r="W18" s="866">
        <v>44183</v>
      </c>
      <c r="X18" s="876" t="s">
        <v>2083</v>
      </c>
      <c r="Y18" s="731">
        <v>2520</v>
      </c>
      <c r="Z18" s="866">
        <v>43879</v>
      </c>
      <c r="AA18" s="731" t="s">
        <v>2084</v>
      </c>
      <c r="AB18" s="873" t="s">
        <v>1991</v>
      </c>
      <c r="AC18" s="892">
        <v>15520</v>
      </c>
      <c r="AD18" s="893">
        <v>43894</v>
      </c>
      <c r="AE18" s="881" t="s">
        <v>1811</v>
      </c>
    </row>
    <row r="19" spans="1:33" s="731" customFormat="1" ht="110.25" customHeight="1" x14ac:dyDescent="0.25">
      <c r="A19" s="731">
        <v>16</v>
      </c>
      <c r="B19" s="905">
        <v>18</v>
      </c>
      <c r="C19" s="1111" t="s">
        <v>2085</v>
      </c>
      <c r="D19" s="1099" t="s">
        <v>2086</v>
      </c>
      <c r="E19" s="879" t="s">
        <v>2087</v>
      </c>
      <c r="F19" s="898" t="s">
        <v>203</v>
      </c>
      <c r="G19" s="871" t="s">
        <v>33</v>
      </c>
      <c r="H19" s="883" t="s">
        <v>2088</v>
      </c>
      <c r="I19" s="895" t="s">
        <v>2089</v>
      </c>
      <c r="J19" s="882">
        <v>28980565</v>
      </c>
      <c r="K19" s="874">
        <v>5</v>
      </c>
      <c r="N19" s="1099" t="s">
        <v>2090</v>
      </c>
      <c r="O19" s="863" t="s">
        <v>2091</v>
      </c>
      <c r="P19" s="863" t="s">
        <v>2092</v>
      </c>
      <c r="Q19" s="1153">
        <v>19000000</v>
      </c>
      <c r="R19" s="1171" t="s">
        <v>2093</v>
      </c>
      <c r="S19" s="866">
        <v>44183</v>
      </c>
      <c r="U19" s="866">
        <v>43894</v>
      </c>
      <c r="V19" s="866">
        <v>43896</v>
      </c>
      <c r="W19" s="866">
        <v>44183</v>
      </c>
      <c r="X19" s="876" t="s">
        <v>22</v>
      </c>
      <c r="Y19" s="731">
        <v>3420</v>
      </c>
      <c r="Z19" s="866">
        <v>43889</v>
      </c>
      <c r="AA19" s="731" t="s">
        <v>2069</v>
      </c>
      <c r="AB19" s="873" t="s">
        <v>1954</v>
      </c>
      <c r="AC19" s="792">
        <v>15620</v>
      </c>
      <c r="AD19" s="877">
        <v>43895</v>
      </c>
      <c r="AE19" s="881" t="s">
        <v>1822</v>
      </c>
    </row>
    <row r="20" spans="1:33" s="731" customFormat="1" ht="114" customHeight="1" x14ac:dyDescent="0.25">
      <c r="A20" s="731">
        <v>17</v>
      </c>
      <c r="B20" s="1109">
        <v>19</v>
      </c>
      <c r="C20" s="1112" t="s">
        <v>2094</v>
      </c>
      <c r="D20" s="1110" t="s">
        <v>2095</v>
      </c>
      <c r="E20" s="879" t="s">
        <v>2096</v>
      </c>
      <c r="F20" s="898" t="s">
        <v>203</v>
      </c>
      <c r="G20" s="871" t="s">
        <v>33</v>
      </c>
      <c r="H20" s="883" t="s">
        <v>2097</v>
      </c>
      <c r="I20" s="895" t="s">
        <v>2098</v>
      </c>
      <c r="J20" s="882">
        <v>9162720</v>
      </c>
      <c r="K20" s="874">
        <v>2</v>
      </c>
      <c r="N20" s="1101" t="s">
        <v>2099</v>
      </c>
      <c r="O20" s="863" t="s">
        <v>2100</v>
      </c>
      <c r="P20" s="863">
        <v>3215401216</v>
      </c>
      <c r="Q20" s="1153">
        <v>27000000</v>
      </c>
      <c r="R20" s="1171" t="s">
        <v>2101</v>
      </c>
      <c r="S20" s="866">
        <v>44183</v>
      </c>
      <c r="T20" s="866"/>
      <c r="U20" s="866">
        <v>43896</v>
      </c>
      <c r="V20" s="877">
        <v>43901</v>
      </c>
      <c r="W20" s="866">
        <v>44183</v>
      </c>
      <c r="X20" s="873" t="s">
        <v>2102</v>
      </c>
      <c r="Y20" s="731">
        <v>3920</v>
      </c>
      <c r="Z20" s="866">
        <v>43896</v>
      </c>
      <c r="AA20" s="863" t="s">
        <v>1729</v>
      </c>
      <c r="AB20" s="873" t="s">
        <v>2103</v>
      </c>
      <c r="AC20" s="792">
        <v>16320</v>
      </c>
      <c r="AD20" s="877">
        <v>43899</v>
      </c>
      <c r="AE20" s="881" t="s">
        <v>1880</v>
      </c>
    </row>
    <row r="21" spans="1:33" ht="102.75" customHeight="1" x14ac:dyDescent="0.25">
      <c r="A21" s="731">
        <v>18</v>
      </c>
      <c r="B21" s="910" t="s">
        <v>2104</v>
      </c>
      <c r="C21" s="1120"/>
      <c r="D21" s="1103" t="s">
        <v>2105</v>
      </c>
      <c r="E21" s="879">
        <v>45895</v>
      </c>
      <c r="F21" s="898" t="s">
        <v>203</v>
      </c>
      <c r="G21" s="909" t="s">
        <v>545</v>
      </c>
      <c r="H21" s="883" t="s">
        <v>2106</v>
      </c>
      <c r="I21" s="898" t="s">
        <v>2107</v>
      </c>
      <c r="J21" s="911">
        <v>830007430</v>
      </c>
      <c r="K21" s="731">
        <v>7</v>
      </c>
      <c r="L21" s="731"/>
      <c r="N21" s="1233" t="s">
        <v>2108</v>
      </c>
      <c r="O21" s="1115" t="s">
        <v>2109</v>
      </c>
      <c r="P21" s="731">
        <v>6498971</v>
      </c>
      <c r="Q21" s="1156">
        <v>63602272.579999998</v>
      </c>
      <c r="R21" s="1171" t="s">
        <v>2110</v>
      </c>
      <c r="S21" s="866">
        <v>44180</v>
      </c>
      <c r="T21" s="1208" t="s">
        <v>2111</v>
      </c>
      <c r="U21" s="866">
        <v>43899</v>
      </c>
      <c r="V21" s="877">
        <v>43906</v>
      </c>
      <c r="W21" s="1208" t="s">
        <v>2112</v>
      </c>
      <c r="X21" s="873" t="s">
        <v>2113</v>
      </c>
      <c r="Y21" s="731">
        <v>4120</v>
      </c>
      <c r="Z21" s="866">
        <v>43896</v>
      </c>
      <c r="AA21" s="912" t="s">
        <v>2114</v>
      </c>
      <c r="AB21" s="873" t="s">
        <v>2115</v>
      </c>
      <c r="AC21" s="731">
        <v>16420</v>
      </c>
      <c r="AD21" s="866">
        <v>43899</v>
      </c>
      <c r="AE21" s="901" t="s">
        <v>1945</v>
      </c>
      <c r="AF21" s="1235">
        <v>44196</v>
      </c>
      <c r="AG21" s="793"/>
    </row>
    <row r="22" spans="1:33" ht="105.6" customHeight="1" x14ac:dyDescent="0.25">
      <c r="A22" s="869">
        <v>19</v>
      </c>
      <c r="B22" s="1118">
        <v>20</v>
      </c>
      <c r="C22" s="1112" t="s">
        <v>2116</v>
      </c>
      <c r="D22" s="1119" t="s">
        <v>2117</v>
      </c>
      <c r="E22" s="884" t="s">
        <v>2118</v>
      </c>
      <c r="F22" s="899" t="s">
        <v>203</v>
      </c>
      <c r="G22" s="914" t="s">
        <v>33</v>
      </c>
      <c r="H22" s="883" t="s">
        <v>2119</v>
      </c>
      <c r="I22" s="899" t="s">
        <v>1750</v>
      </c>
      <c r="J22" s="874">
        <v>79655511</v>
      </c>
      <c r="K22" s="869">
        <v>0</v>
      </c>
      <c r="L22" s="869"/>
      <c r="M22" s="869"/>
      <c r="N22" s="1116" t="s">
        <v>2120</v>
      </c>
      <c r="O22" s="888" t="s">
        <v>2121</v>
      </c>
      <c r="P22" s="869">
        <v>3023199275</v>
      </c>
      <c r="Q22" s="1157">
        <v>85000000</v>
      </c>
      <c r="R22" s="1209" t="s">
        <v>2122</v>
      </c>
      <c r="S22" s="889">
        <v>44183</v>
      </c>
      <c r="T22" s="869"/>
      <c r="U22" s="889">
        <v>43902</v>
      </c>
      <c r="V22" s="893">
        <v>43903</v>
      </c>
      <c r="W22" s="889">
        <v>44183</v>
      </c>
      <c r="X22" s="891" t="s">
        <v>2123</v>
      </c>
      <c r="Y22" s="869">
        <v>4020</v>
      </c>
      <c r="Z22" s="889">
        <v>43895</v>
      </c>
      <c r="AA22" s="888" t="s">
        <v>2124</v>
      </c>
      <c r="AB22" s="891" t="s">
        <v>2125</v>
      </c>
      <c r="AC22" s="869">
        <v>16620</v>
      </c>
      <c r="AD22" s="889">
        <v>43903</v>
      </c>
      <c r="AE22" s="915" t="s">
        <v>1880</v>
      </c>
      <c r="AF22" s="793"/>
      <c r="AG22" s="793"/>
    </row>
    <row r="23" spans="1:33" s="869" customFormat="1" ht="75.599999999999994" customHeight="1" x14ac:dyDescent="0.25">
      <c r="A23" s="869">
        <v>20</v>
      </c>
      <c r="B23" s="913">
        <v>21</v>
      </c>
      <c r="C23" s="1111" t="s">
        <v>2126</v>
      </c>
      <c r="D23" s="1102" t="s">
        <v>2127</v>
      </c>
      <c r="E23" s="884" t="s">
        <v>2128</v>
      </c>
      <c r="F23" s="899" t="s">
        <v>203</v>
      </c>
      <c r="G23" s="914" t="s">
        <v>33</v>
      </c>
      <c r="H23" s="883" t="s">
        <v>2129</v>
      </c>
      <c r="I23" s="899" t="s">
        <v>2130</v>
      </c>
      <c r="J23" s="874">
        <v>1032484206</v>
      </c>
      <c r="K23" s="869">
        <v>4</v>
      </c>
      <c r="N23" s="1100" t="s">
        <v>2131</v>
      </c>
      <c r="O23" s="888" t="s">
        <v>2132</v>
      </c>
      <c r="P23" s="869">
        <v>3507711474</v>
      </c>
      <c r="Q23" s="1157">
        <v>25000000</v>
      </c>
      <c r="R23" s="1154"/>
      <c r="S23" s="919">
        <v>44196</v>
      </c>
      <c r="U23" s="889">
        <v>43909</v>
      </c>
      <c r="V23" s="893">
        <v>43915</v>
      </c>
      <c r="W23" s="889">
        <v>44196</v>
      </c>
      <c r="X23" s="891" t="s">
        <v>2133</v>
      </c>
      <c r="Y23" s="869">
        <v>4220</v>
      </c>
      <c r="Z23" s="889">
        <v>43900</v>
      </c>
      <c r="AA23" s="869" t="s">
        <v>1953</v>
      </c>
      <c r="AB23" s="891" t="s">
        <v>1954</v>
      </c>
      <c r="AC23" s="869">
        <v>20520</v>
      </c>
      <c r="AD23" s="889">
        <v>43910</v>
      </c>
      <c r="AE23" s="915" t="s">
        <v>2134</v>
      </c>
    </row>
    <row r="24" spans="1:33" s="731" customFormat="1" ht="108" x14ac:dyDescent="0.25">
      <c r="A24" s="731">
        <v>21</v>
      </c>
      <c r="B24" s="1121">
        <v>22</v>
      </c>
      <c r="C24" s="1114" t="s">
        <v>2135</v>
      </c>
      <c r="D24" s="1122" t="s">
        <v>2136</v>
      </c>
      <c r="E24" s="879" t="s">
        <v>2137</v>
      </c>
      <c r="F24" s="898" t="s">
        <v>203</v>
      </c>
      <c r="G24" s="871" t="s">
        <v>69</v>
      </c>
      <c r="H24" s="883" t="s">
        <v>2138</v>
      </c>
      <c r="I24" s="898" t="s">
        <v>2139</v>
      </c>
      <c r="J24" s="874">
        <v>860032347</v>
      </c>
      <c r="K24" s="731">
        <v>8</v>
      </c>
      <c r="N24" s="1099" t="s">
        <v>2140</v>
      </c>
      <c r="O24" s="916" t="s">
        <v>2141</v>
      </c>
      <c r="P24" s="916" t="s">
        <v>2142</v>
      </c>
      <c r="Q24" s="1156">
        <v>1554239</v>
      </c>
      <c r="R24" s="1171" t="s">
        <v>2143</v>
      </c>
      <c r="S24" s="919">
        <v>44183</v>
      </c>
      <c r="U24" s="866">
        <v>43909</v>
      </c>
      <c r="V24" s="893">
        <v>43914</v>
      </c>
      <c r="W24" s="889">
        <v>44183</v>
      </c>
      <c r="X24" s="891" t="s">
        <v>2144</v>
      </c>
      <c r="Y24" s="731">
        <v>3820</v>
      </c>
      <c r="Z24" s="1208" t="s">
        <v>2145</v>
      </c>
      <c r="AA24" s="731" t="s">
        <v>2146</v>
      </c>
      <c r="AB24" s="873" t="s">
        <v>2147</v>
      </c>
      <c r="AC24" s="869">
        <v>20620</v>
      </c>
      <c r="AD24" s="889">
        <v>43910</v>
      </c>
      <c r="AE24" s="901" t="s">
        <v>1901</v>
      </c>
    </row>
    <row r="25" spans="1:33" s="731" customFormat="1" ht="108.6" customHeight="1" x14ac:dyDescent="0.25">
      <c r="A25" s="731">
        <v>22</v>
      </c>
      <c r="B25" s="1121">
        <v>23</v>
      </c>
      <c r="C25" s="1114" t="s">
        <v>2148</v>
      </c>
      <c r="D25" s="1122" t="s">
        <v>2149</v>
      </c>
      <c r="E25" s="879" t="s">
        <v>2150</v>
      </c>
      <c r="F25" s="898" t="s">
        <v>203</v>
      </c>
      <c r="G25" s="871" t="s">
        <v>69</v>
      </c>
      <c r="H25" s="883" t="s">
        <v>2151</v>
      </c>
      <c r="I25" s="898" t="s">
        <v>2152</v>
      </c>
      <c r="J25" s="874">
        <v>830011088</v>
      </c>
      <c r="K25" s="731">
        <v>7</v>
      </c>
      <c r="N25" s="1099" t="s">
        <v>2153</v>
      </c>
      <c r="O25" s="917" t="s">
        <v>2154</v>
      </c>
      <c r="P25" s="916" t="s">
        <v>2155</v>
      </c>
      <c r="Q25" s="1156">
        <v>22811872</v>
      </c>
      <c r="R25" s="1171" t="s">
        <v>2156</v>
      </c>
      <c r="S25" s="919">
        <v>44183</v>
      </c>
      <c r="U25" s="866">
        <v>43910</v>
      </c>
      <c r="V25" s="893">
        <v>43915</v>
      </c>
      <c r="W25" s="889">
        <v>44183</v>
      </c>
      <c r="X25" s="891" t="s">
        <v>2157</v>
      </c>
      <c r="Y25" s="731">
        <v>3520</v>
      </c>
      <c r="Z25" s="866">
        <v>43889</v>
      </c>
      <c r="AA25" s="731" t="s">
        <v>2158</v>
      </c>
      <c r="AB25" s="873" t="s">
        <v>2159</v>
      </c>
      <c r="AC25" s="869">
        <v>20920</v>
      </c>
      <c r="AD25" s="889">
        <v>43914</v>
      </c>
      <c r="AE25" s="901" t="s">
        <v>1901</v>
      </c>
      <c r="AF25" s="866">
        <v>44196</v>
      </c>
    </row>
    <row r="26" spans="1:33" s="731" customFormat="1" ht="109.15" customHeight="1" x14ac:dyDescent="0.25">
      <c r="A26" s="731">
        <v>23</v>
      </c>
      <c r="B26" s="1121">
        <v>24</v>
      </c>
      <c r="C26" s="1114" t="s">
        <v>2160</v>
      </c>
      <c r="D26" s="1122" t="s">
        <v>2161</v>
      </c>
      <c r="E26" s="879" t="s">
        <v>2162</v>
      </c>
      <c r="F26" s="898" t="s">
        <v>203</v>
      </c>
      <c r="G26" s="871" t="s">
        <v>2163</v>
      </c>
      <c r="H26" s="883" t="s">
        <v>2164</v>
      </c>
      <c r="I26" s="898" t="s">
        <v>2165</v>
      </c>
      <c r="J26" s="920" t="s">
        <v>2166</v>
      </c>
      <c r="K26" s="731">
        <v>9</v>
      </c>
      <c r="O26" s="917" t="s">
        <v>2167</v>
      </c>
      <c r="P26" s="916" t="s">
        <v>2168</v>
      </c>
      <c r="Q26" s="1158">
        <v>155913800</v>
      </c>
      <c r="R26" s="1171" t="s">
        <v>2169</v>
      </c>
      <c r="S26" s="918">
        <v>44196</v>
      </c>
      <c r="U26" s="866">
        <v>43920</v>
      </c>
      <c r="V26" s="893">
        <v>43922</v>
      </c>
      <c r="W26" s="918">
        <v>44196</v>
      </c>
      <c r="X26" s="873" t="s">
        <v>2170</v>
      </c>
      <c r="Y26" s="731">
        <v>3220</v>
      </c>
      <c r="Z26" s="866">
        <v>43881</v>
      </c>
      <c r="AA26" s="863" t="s">
        <v>2171</v>
      </c>
      <c r="AB26" s="921" t="s">
        <v>2172</v>
      </c>
      <c r="AC26" s="731">
        <v>21020</v>
      </c>
      <c r="AD26" s="866">
        <v>43920</v>
      </c>
      <c r="AE26" s="881" t="s">
        <v>2134</v>
      </c>
    </row>
    <row r="27" spans="1:33" s="731" customFormat="1" ht="134.25" customHeight="1" x14ac:dyDescent="0.25">
      <c r="A27" s="731">
        <v>24</v>
      </c>
      <c r="B27" s="1121">
        <v>25</v>
      </c>
      <c r="C27" s="1114" t="s">
        <v>2173</v>
      </c>
      <c r="D27" s="1122" t="s">
        <v>2174</v>
      </c>
      <c r="E27" s="879" t="s">
        <v>2175</v>
      </c>
      <c r="F27" s="898" t="s">
        <v>203</v>
      </c>
      <c r="G27" s="909" t="s">
        <v>33</v>
      </c>
      <c r="H27" s="883" t="s">
        <v>2176</v>
      </c>
      <c r="I27" s="922" t="s">
        <v>2177</v>
      </c>
      <c r="J27" s="920" t="s">
        <v>2178</v>
      </c>
      <c r="K27" s="731">
        <v>1</v>
      </c>
      <c r="N27" s="1098" t="s">
        <v>2179</v>
      </c>
      <c r="O27" s="917" t="s">
        <v>2180</v>
      </c>
      <c r="P27" s="916" t="s">
        <v>2181</v>
      </c>
      <c r="Q27" s="1158">
        <v>54685415</v>
      </c>
      <c r="R27" s="1153"/>
      <c r="S27" s="918">
        <v>44196</v>
      </c>
      <c r="U27" s="866">
        <v>43923</v>
      </c>
      <c r="V27" s="819"/>
      <c r="W27" s="918">
        <v>44196</v>
      </c>
      <c r="X27" s="873" t="s">
        <v>2182</v>
      </c>
      <c r="Y27" s="731">
        <v>4420</v>
      </c>
      <c r="Z27" s="866">
        <v>43922</v>
      </c>
      <c r="AA27" s="863" t="s">
        <v>1729</v>
      </c>
      <c r="AB27" s="924" t="s">
        <v>2183</v>
      </c>
      <c r="AC27" s="792">
        <v>21920</v>
      </c>
      <c r="AD27" s="877">
        <v>43923</v>
      </c>
      <c r="AE27" s="901" t="s">
        <v>1880</v>
      </c>
    </row>
    <row r="28" spans="1:33" s="731" customFormat="1" ht="143.25" customHeight="1" x14ac:dyDescent="0.25">
      <c r="A28" s="731">
        <v>25</v>
      </c>
      <c r="B28" s="1121">
        <v>26</v>
      </c>
      <c r="C28" s="1112" t="s">
        <v>2184</v>
      </c>
      <c r="D28" s="1122" t="s">
        <v>2185</v>
      </c>
      <c r="E28" s="879" t="s">
        <v>2186</v>
      </c>
      <c r="F28" s="898" t="s">
        <v>203</v>
      </c>
      <c r="G28" s="909" t="s">
        <v>33</v>
      </c>
      <c r="H28" s="883" t="s">
        <v>2187</v>
      </c>
      <c r="I28" s="922" t="s">
        <v>2188</v>
      </c>
      <c r="J28" s="920" t="s">
        <v>2189</v>
      </c>
      <c r="K28" s="731">
        <v>0</v>
      </c>
      <c r="N28" s="1099" t="s">
        <v>2190</v>
      </c>
      <c r="O28" s="917" t="s">
        <v>2191</v>
      </c>
      <c r="P28">
        <v>3214401367</v>
      </c>
      <c r="Q28" s="1158">
        <v>650656000</v>
      </c>
      <c r="R28" s="1153"/>
      <c r="S28" s="918">
        <v>44196</v>
      </c>
      <c r="U28" s="877">
        <v>43924</v>
      </c>
      <c r="V28" s="595"/>
      <c r="W28" s="918">
        <v>44196</v>
      </c>
      <c r="X28" s="873" t="s">
        <v>2192</v>
      </c>
      <c r="Y28" s="731">
        <v>4620</v>
      </c>
      <c r="Z28" s="866">
        <v>43923</v>
      </c>
      <c r="AA28" s="731" t="s">
        <v>1729</v>
      </c>
      <c r="AB28" s="924" t="s">
        <v>2183</v>
      </c>
      <c r="AC28" s="792">
        <v>22020</v>
      </c>
      <c r="AD28" s="877">
        <v>43924</v>
      </c>
      <c r="AE28" s="901" t="s">
        <v>1880</v>
      </c>
    </row>
    <row r="29" spans="1:33" s="731" customFormat="1" ht="123.75" customHeight="1" x14ac:dyDescent="0.25">
      <c r="A29" s="731">
        <v>26</v>
      </c>
      <c r="B29" s="908">
        <v>27</v>
      </c>
      <c r="C29" s="1111" t="s">
        <v>2193</v>
      </c>
      <c r="D29" s="1103" t="s">
        <v>2194</v>
      </c>
      <c r="E29" s="879" t="s">
        <v>2195</v>
      </c>
      <c r="F29" s="898" t="s">
        <v>203</v>
      </c>
      <c r="G29" s="909" t="s">
        <v>33</v>
      </c>
      <c r="H29" s="1035" t="s">
        <v>2196</v>
      </c>
      <c r="I29" s="922" t="s">
        <v>2197</v>
      </c>
      <c r="J29" s="920" t="s">
        <v>2198</v>
      </c>
      <c r="K29" s="731">
        <v>7</v>
      </c>
      <c r="N29" s="1099" t="s">
        <v>2199</v>
      </c>
      <c r="O29" s="917" t="s">
        <v>2200</v>
      </c>
      <c r="P29" s="916">
        <v>3012414130</v>
      </c>
      <c r="Q29" s="1158">
        <v>401362229</v>
      </c>
      <c r="R29" s="1223" t="s">
        <v>2201</v>
      </c>
      <c r="S29" s="918">
        <v>44196</v>
      </c>
      <c r="T29" s="866">
        <v>44216</v>
      </c>
      <c r="U29" s="877">
        <v>43924</v>
      </c>
      <c r="V29" s="1222">
        <v>43935</v>
      </c>
      <c r="W29" s="1231" t="s">
        <v>2202</v>
      </c>
      <c r="X29" s="873" t="s">
        <v>2203</v>
      </c>
      <c r="Y29" s="731">
        <v>4520</v>
      </c>
      <c r="Z29" s="866">
        <v>43923</v>
      </c>
      <c r="AA29" s="731" t="s">
        <v>1729</v>
      </c>
      <c r="AB29" s="1033" t="s">
        <v>2183</v>
      </c>
      <c r="AC29" s="792">
        <v>22120</v>
      </c>
      <c r="AD29" s="1182" t="s">
        <v>2204</v>
      </c>
      <c r="AE29" s="901" t="s">
        <v>1880</v>
      </c>
    </row>
    <row r="30" spans="1:33" s="793" customFormat="1" ht="121.9" customHeight="1" x14ac:dyDescent="0.25">
      <c r="A30" s="869">
        <v>27</v>
      </c>
      <c r="B30" s="1118">
        <v>28</v>
      </c>
      <c r="C30" s="1123"/>
      <c r="D30" s="1103" t="s">
        <v>2205</v>
      </c>
      <c r="E30" s="884" t="s">
        <v>2206</v>
      </c>
      <c r="F30" s="899" t="s">
        <v>203</v>
      </c>
      <c r="G30" s="914" t="s">
        <v>545</v>
      </c>
      <c r="H30" s="1035" t="s">
        <v>2207</v>
      </c>
      <c r="I30" s="1036" t="s">
        <v>2208</v>
      </c>
      <c r="J30" s="1037">
        <v>899999115</v>
      </c>
      <c r="K30" s="869">
        <v>8</v>
      </c>
      <c r="L30" s="869"/>
      <c r="M30" s="869"/>
      <c r="N30" s="1101" t="s">
        <v>2209</v>
      </c>
      <c r="O30" s="1038" t="s">
        <v>2210</v>
      </c>
      <c r="P30" s="1039" t="s">
        <v>2211</v>
      </c>
      <c r="Q30" s="1159">
        <v>3264004.35</v>
      </c>
      <c r="R30" s="1209" t="s">
        <v>2212</v>
      </c>
      <c r="S30" s="919">
        <v>44196</v>
      </c>
      <c r="T30" s="889">
        <v>44316</v>
      </c>
      <c r="U30" s="893">
        <v>43945</v>
      </c>
      <c r="V30" s="819"/>
      <c r="W30" s="919">
        <v>44316</v>
      </c>
      <c r="X30" s="1213" t="s">
        <v>22</v>
      </c>
      <c r="Y30" s="869">
        <v>5220</v>
      </c>
      <c r="Z30" s="889">
        <v>43945</v>
      </c>
      <c r="AA30" s="869" t="s">
        <v>1961</v>
      </c>
      <c r="AB30" s="1040" t="s">
        <v>2213</v>
      </c>
      <c r="AC30" s="1041">
        <v>24720</v>
      </c>
      <c r="AD30" s="1042">
        <v>43945</v>
      </c>
      <c r="AE30" s="915" t="s">
        <v>1880</v>
      </c>
    </row>
    <row r="31" spans="1:33" s="1045" customFormat="1" ht="121.9" customHeight="1" x14ac:dyDescent="0.25">
      <c r="A31" s="1045">
        <v>28</v>
      </c>
      <c r="B31" s="1046">
        <v>29</v>
      </c>
      <c r="C31" s="1131" t="s">
        <v>2214</v>
      </c>
      <c r="D31" s="1104" t="s">
        <v>2215</v>
      </c>
      <c r="E31" s="1047" t="s">
        <v>2216</v>
      </c>
      <c r="F31" s="1048" t="s">
        <v>100</v>
      </c>
      <c r="G31" s="1049" t="s">
        <v>69</v>
      </c>
      <c r="H31" s="1050" t="s">
        <v>2217</v>
      </c>
      <c r="I31" s="1051" t="s">
        <v>2218</v>
      </c>
      <c r="J31" s="1052">
        <v>830513863</v>
      </c>
      <c r="K31" s="1045">
        <v>2</v>
      </c>
      <c r="N31" s="1107" t="s">
        <v>2219</v>
      </c>
      <c r="O31" s="1053" t="s">
        <v>2220</v>
      </c>
      <c r="P31" s="1054" t="s">
        <v>2221</v>
      </c>
      <c r="Q31" s="1160">
        <v>6315582</v>
      </c>
      <c r="R31" s="1221" t="s">
        <v>2222</v>
      </c>
      <c r="S31" s="1055">
        <v>44183</v>
      </c>
      <c r="U31" s="1056">
        <v>43948</v>
      </c>
      <c r="V31" s="1056">
        <v>43951</v>
      </c>
      <c r="W31" s="1061">
        <v>44183</v>
      </c>
      <c r="X31" s="1044" t="s">
        <v>2223</v>
      </c>
      <c r="Y31" s="1062">
        <v>4820</v>
      </c>
      <c r="Z31" s="1057">
        <v>43938</v>
      </c>
      <c r="AA31" s="1045" t="s">
        <v>2224</v>
      </c>
      <c r="AB31" s="1058" t="s">
        <v>2225</v>
      </c>
      <c r="AC31" s="1059">
        <v>27220</v>
      </c>
      <c r="AD31" s="1056">
        <v>43949</v>
      </c>
      <c r="AE31" s="1060" t="s">
        <v>1901</v>
      </c>
    </row>
    <row r="32" spans="1:33" s="1045" customFormat="1" ht="121.9" customHeight="1" x14ac:dyDescent="0.25">
      <c r="A32" s="1045">
        <v>29</v>
      </c>
      <c r="B32" s="1046">
        <v>30</v>
      </c>
      <c r="C32" s="1111" t="s">
        <v>2226</v>
      </c>
      <c r="D32" s="1104" t="s">
        <v>2227</v>
      </c>
      <c r="E32" s="1069" t="s">
        <v>2228</v>
      </c>
      <c r="F32" s="1048" t="s">
        <v>189</v>
      </c>
      <c r="G32" s="1049" t="s">
        <v>69</v>
      </c>
      <c r="H32" s="1050" t="s">
        <v>2229</v>
      </c>
      <c r="I32" s="1051" t="s">
        <v>2230</v>
      </c>
      <c r="J32" s="1052">
        <v>860002400</v>
      </c>
      <c r="K32" s="1045">
        <v>2</v>
      </c>
      <c r="N32" s="1107" t="s">
        <v>2231</v>
      </c>
      <c r="O32" s="1053" t="s">
        <v>2232</v>
      </c>
      <c r="P32" s="1054">
        <v>3485757</v>
      </c>
      <c r="Q32" s="1160">
        <v>1654100</v>
      </c>
      <c r="R32" s="1163"/>
      <c r="S32" s="1055" t="s">
        <v>2233</v>
      </c>
      <c r="U32" s="1056">
        <v>43965</v>
      </c>
      <c r="V32" s="1056">
        <v>43986</v>
      </c>
      <c r="W32" s="1056">
        <v>43992</v>
      </c>
      <c r="X32" s="1063" t="s">
        <v>22</v>
      </c>
      <c r="Y32" s="1045">
        <v>5120</v>
      </c>
      <c r="Z32" s="1057">
        <v>43944</v>
      </c>
      <c r="AA32" s="1045" t="s">
        <v>2234</v>
      </c>
      <c r="AB32" s="1058" t="s">
        <v>2235</v>
      </c>
      <c r="AC32" s="1059">
        <v>33820</v>
      </c>
      <c r="AD32" s="1056">
        <v>43977</v>
      </c>
      <c r="AE32" s="1060" t="s">
        <v>1945</v>
      </c>
      <c r="AF32" s="1057">
        <v>44073</v>
      </c>
    </row>
    <row r="33" spans="1:33" s="1045" customFormat="1" ht="121.9" customHeight="1" x14ac:dyDescent="0.25">
      <c r="A33" s="1045">
        <v>30</v>
      </c>
      <c r="B33" s="1046">
        <v>31</v>
      </c>
      <c r="C33" s="1046"/>
      <c r="D33" s="1103" t="s">
        <v>2236</v>
      </c>
      <c r="E33" s="1047">
        <v>48449</v>
      </c>
      <c r="F33" s="1048" t="s">
        <v>68</v>
      </c>
      <c r="G33" s="871" t="s">
        <v>545</v>
      </c>
      <c r="H33" s="1050" t="s">
        <v>2237</v>
      </c>
      <c r="I33" s="1051" t="s">
        <v>2238</v>
      </c>
      <c r="J33" s="1052">
        <v>901243179</v>
      </c>
      <c r="K33" s="1045">
        <v>0</v>
      </c>
      <c r="N33" s="1107" t="s">
        <v>2239</v>
      </c>
      <c r="O33" s="1065"/>
      <c r="P33" s="1054">
        <v>8233261</v>
      </c>
      <c r="Q33" s="1160">
        <v>7020000</v>
      </c>
      <c r="R33" s="1163"/>
      <c r="S33" s="1055">
        <v>43973</v>
      </c>
      <c r="U33" s="1056">
        <v>43965</v>
      </c>
      <c r="V33" s="1056">
        <v>43972</v>
      </c>
      <c r="W33" s="1055">
        <v>43973</v>
      </c>
      <c r="X33" s="1044" t="s">
        <v>2240</v>
      </c>
      <c r="Y33" s="1045">
        <v>5820</v>
      </c>
      <c r="Z33" s="1056">
        <v>43965</v>
      </c>
      <c r="AA33" s="1059" t="s">
        <v>2241</v>
      </c>
      <c r="AB33" s="1066" t="s">
        <v>2242</v>
      </c>
      <c r="AC33" s="1059">
        <v>28220</v>
      </c>
      <c r="AD33" s="1056">
        <v>43965</v>
      </c>
      <c r="AE33" s="1060" t="s">
        <v>1901</v>
      </c>
      <c r="AF33" s="1057">
        <v>44133</v>
      </c>
    </row>
    <row r="34" spans="1:33" s="1045" customFormat="1" ht="121.9" customHeight="1" x14ac:dyDescent="0.25">
      <c r="A34" s="1045">
        <v>31</v>
      </c>
      <c r="B34" s="1046">
        <v>32</v>
      </c>
      <c r="C34" s="1046"/>
      <c r="D34" s="1103" t="s">
        <v>2243</v>
      </c>
      <c r="E34" s="1047">
        <v>48450</v>
      </c>
      <c r="F34" s="1048" t="s">
        <v>68</v>
      </c>
      <c r="G34" s="871" t="s">
        <v>545</v>
      </c>
      <c r="H34" s="1050" t="s">
        <v>2244</v>
      </c>
      <c r="I34" s="1051" t="s">
        <v>2245</v>
      </c>
      <c r="J34" s="1052">
        <v>900300970</v>
      </c>
      <c r="K34" s="1045">
        <v>1</v>
      </c>
      <c r="N34" s="1107" t="s">
        <v>2246</v>
      </c>
      <c r="O34" s="1053" t="s">
        <v>2247</v>
      </c>
      <c r="P34" s="1054">
        <v>7652901</v>
      </c>
      <c r="Q34" s="1160">
        <v>800000</v>
      </c>
      <c r="R34" s="1163"/>
      <c r="S34" s="1055">
        <v>43973</v>
      </c>
      <c r="U34" s="1056">
        <v>43965</v>
      </c>
      <c r="V34" s="1056">
        <v>43965</v>
      </c>
      <c r="W34" s="1055">
        <v>43973</v>
      </c>
      <c r="X34" s="1044" t="s">
        <v>2248</v>
      </c>
      <c r="Y34" s="1045">
        <v>5820</v>
      </c>
      <c r="Z34" s="1056">
        <v>43965</v>
      </c>
      <c r="AA34" s="1059" t="s">
        <v>2249</v>
      </c>
      <c r="AB34" s="1066" t="s">
        <v>2250</v>
      </c>
      <c r="AC34" s="1059">
        <v>28320</v>
      </c>
      <c r="AD34" s="1056">
        <v>43965</v>
      </c>
      <c r="AE34" s="1060" t="s">
        <v>1945</v>
      </c>
      <c r="AF34" s="1057">
        <v>44073</v>
      </c>
    </row>
    <row r="35" spans="1:33" s="1045" customFormat="1" ht="121.9" customHeight="1" x14ac:dyDescent="0.25">
      <c r="A35" s="1045">
        <v>32</v>
      </c>
      <c r="B35" s="1046">
        <v>33</v>
      </c>
      <c r="C35" s="1046"/>
      <c r="D35" s="1103" t="s">
        <v>2251</v>
      </c>
      <c r="E35" s="1047">
        <v>48451</v>
      </c>
      <c r="F35" s="1048" t="s">
        <v>68</v>
      </c>
      <c r="G35" s="1049" t="s">
        <v>545</v>
      </c>
      <c r="H35" s="1050" t="s">
        <v>2252</v>
      </c>
      <c r="I35" s="1051" t="s">
        <v>2253</v>
      </c>
      <c r="J35" s="1052">
        <v>830001338</v>
      </c>
      <c r="K35" s="1045">
        <v>1</v>
      </c>
      <c r="N35" s="1107" t="s">
        <v>2254</v>
      </c>
      <c r="O35" s="1053" t="s">
        <v>2255</v>
      </c>
      <c r="P35" s="1054">
        <v>8985355</v>
      </c>
      <c r="Q35" s="1160">
        <v>622500</v>
      </c>
      <c r="R35" s="1163"/>
      <c r="S35" s="1055">
        <v>43973</v>
      </c>
      <c r="U35" s="1056">
        <v>43965</v>
      </c>
      <c r="V35" s="1056">
        <v>43965</v>
      </c>
      <c r="W35" s="1055">
        <v>43973</v>
      </c>
      <c r="X35" s="1044" t="s">
        <v>2256</v>
      </c>
      <c r="Y35" s="1045">
        <v>5820</v>
      </c>
      <c r="Z35" s="1056">
        <v>43965</v>
      </c>
      <c r="AA35" s="1059" t="s">
        <v>2249</v>
      </c>
      <c r="AB35" s="1066" t="s">
        <v>2250</v>
      </c>
      <c r="AC35" s="1059">
        <v>28420</v>
      </c>
      <c r="AD35" s="1056">
        <v>43965</v>
      </c>
      <c r="AE35" s="1060" t="s">
        <v>1945</v>
      </c>
      <c r="AF35" s="1057">
        <v>44073</v>
      </c>
    </row>
    <row r="36" spans="1:33" s="1045" customFormat="1" ht="121.9" customHeight="1" x14ac:dyDescent="0.25">
      <c r="A36" s="1045">
        <v>33</v>
      </c>
      <c r="B36" s="1046">
        <v>34</v>
      </c>
      <c r="C36" s="1046"/>
      <c r="D36" s="1103" t="s">
        <v>2257</v>
      </c>
      <c r="E36" s="1047">
        <v>48453</v>
      </c>
      <c r="F36" s="1067" t="s">
        <v>189</v>
      </c>
      <c r="G36" s="1049" t="s">
        <v>545</v>
      </c>
      <c r="H36" s="1068" t="s">
        <v>2258</v>
      </c>
      <c r="I36" s="1051" t="s">
        <v>2230</v>
      </c>
      <c r="J36" s="1052">
        <v>860002400</v>
      </c>
      <c r="K36" s="1045">
        <v>2</v>
      </c>
      <c r="N36" s="1107" t="s">
        <v>2259</v>
      </c>
      <c r="O36" s="1053" t="s">
        <v>2232</v>
      </c>
      <c r="P36" s="1054">
        <v>3485757</v>
      </c>
      <c r="Q36" s="1160">
        <v>3419214</v>
      </c>
      <c r="R36" s="1163"/>
      <c r="S36" s="1055">
        <v>43973</v>
      </c>
      <c r="U36" s="1056">
        <v>43965</v>
      </c>
      <c r="V36" s="1056">
        <v>43965</v>
      </c>
      <c r="W36" s="1055">
        <v>43973</v>
      </c>
      <c r="X36" s="1071" t="s">
        <v>22</v>
      </c>
      <c r="Y36" s="1045">
        <v>5120</v>
      </c>
      <c r="Z36" s="1057">
        <v>43944</v>
      </c>
      <c r="AA36" s="1045" t="s">
        <v>2234</v>
      </c>
      <c r="AB36" s="1058" t="s">
        <v>2235</v>
      </c>
      <c r="AC36" s="1059">
        <v>28120</v>
      </c>
      <c r="AD36" s="1056">
        <v>43965</v>
      </c>
      <c r="AE36" s="1060" t="s">
        <v>1945</v>
      </c>
      <c r="AF36" s="1057">
        <v>44073</v>
      </c>
    </row>
    <row r="37" spans="1:33" s="1045" customFormat="1" ht="121.9" customHeight="1" x14ac:dyDescent="0.25">
      <c r="A37" s="1045">
        <v>34</v>
      </c>
      <c r="B37" s="1124">
        <v>35</v>
      </c>
      <c r="C37" s="1123"/>
      <c r="D37" s="1103" t="s">
        <v>2260</v>
      </c>
      <c r="E37" s="1047">
        <v>48519</v>
      </c>
      <c r="F37" s="1048" t="s">
        <v>68</v>
      </c>
      <c r="G37" s="1049" t="s">
        <v>545</v>
      </c>
      <c r="H37" s="1050" t="s">
        <v>2261</v>
      </c>
      <c r="I37" s="1051" t="s">
        <v>2262</v>
      </c>
      <c r="J37" s="1052">
        <v>900350133</v>
      </c>
      <c r="K37" s="1045">
        <v>7</v>
      </c>
      <c r="N37" s="1107" t="s">
        <v>2263</v>
      </c>
      <c r="O37" s="1053" t="s">
        <v>2264</v>
      </c>
      <c r="P37" s="1054" t="s">
        <v>2265</v>
      </c>
      <c r="Q37" s="1160">
        <v>7014900</v>
      </c>
      <c r="R37" s="1163"/>
      <c r="S37" s="1055">
        <v>43973</v>
      </c>
      <c r="U37" s="1056">
        <v>43965</v>
      </c>
      <c r="V37" s="1056">
        <v>43972</v>
      </c>
      <c r="W37" s="1055">
        <v>43973</v>
      </c>
      <c r="X37" s="1044" t="s">
        <v>2266</v>
      </c>
      <c r="Y37" s="1045">
        <v>5820</v>
      </c>
      <c r="Z37" s="1057">
        <v>43965</v>
      </c>
      <c r="AA37" s="1059" t="s">
        <v>2267</v>
      </c>
      <c r="AB37" s="1066" t="s">
        <v>2268</v>
      </c>
      <c r="AC37" s="1059">
        <v>28520</v>
      </c>
      <c r="AD37" s="1056">
        <v>43966</v>
      </c>
      <c r="AE37" s="1060" t="s">
        <v>1901</v>
      </c>
      <c r="AF37" s="1057">
        <v>43965</v>
      </c>
    </row>
    <row r="38" spans="1:33" s="1045" customFormat="1" ht="121.9" customHeight="1" x14ac:dyDescent="0.25">
      <c r="A38" s="1045">
        <v>35</v>
      </c>
      <c r="B38" s="1046">
        <v>36</v>
      </c>
      <c r="C38" s="1111" t="s">
        <v>2269</v>
      </c>
      <c r="D38" s="1104" t="s">
        <v>2270</v>
      </c>
      <c r="E38" s="1072" t="s">
        <v>2271</v>
      </c>
      <c r="F38" s="1067" t="s">
        <v>68</v>
      </c>
      <c r="G38" s="1049" t="s">
        <v>69</v>
      </c>
      <c r="H38" s="1068" t="s">
        <v>2272</v>
      </c>
      <c r="I38" s="1051" t="s">
        <v>2273</v>
      </c>
      <c r="J38" s="1052">
        <v>901312112</v>
      </c>
      <c r="K38" s="1045">
        <v>4</v>
      </c>
      <c r="N38" s="1107" t="s">
        <v>2274</v>
      </c>
      <c r="O38" s="1053" t="s">
        <v>2275</v>
      </c>
      <c r="P38" s="1054" t="s">
        <v>2276</v>
      </c>
      <c r="Q38" s="1160">
        <v>1428000</v>
      </c>
      <c r="R38" s="1163"/>
      <c r="S38" s="1055" t="s">
        <v>2277</v>
      </c>
      <c r="U38" s="1056">
        <v>43971</v>
      </c>
      <c r="V38" s="1056">
        <v>43986</v>
      </c>
      <c r="W38" s="1056">
        <v>44033</v>
      </c>
      <c r="X38" s="1073" t="s">
        <v>2278</v>
      </c>
      <c r="Y38" s="1045">
        <v>5420</v>
      </c>
      <c r="Z38" s="1057">
        <v>43955</v>
      </c>
      <c r="AA38" s="1059" t="s">
        <v>2279</v>
      </c>
      <c r="AB38" s="1066" t="s">
        <v>2280</v>
      </c>
      <c r="AC38" s="1059">
        <v>33920</v>
      </c>
      <c r="AD38" s="1056">
        <v>43977</v>
      </c>
      <c r="AE38" s="1060" t="s">
        <v>2281</v>
      </c>
    </row>
    <row r="39" spans="1:33" s="1045" customFormat="1" ht="142.5" customHeight="1" x14ac:dyDescent="0.25">
      <c r="A39" s="1045">
        <v>36</v>
      </c>
      <c r="B39" s="1124">
        <v>37</v>
      </c>
      <c r="C39" s="1046"/>
      <c r="D39" s="1103" t="s">
        <v>2282</v>
      </c>
      <c r="E39" s="1072">
        <v>49625</v>
      </c>
      <c r="F39" s="1048" t="s">
        <v>68</v>
      </c>
      <c r="G39" s="1049" t="s">
        <v>545</v>
      </c>
      <c r="H39" s="1050" t="s">
        <v>2283</v>
      </c>
      <c r="I39" s="1051" t="s">
        <v>2284</v>
      </c>
      <c r="J39" s="1052">
        <v>901374618</v>
      </c>
      <c r="K39" s="1045">
        <v>4</v>
      </c>
      <c r="O39" s="1053" t="s">
        <v>2285</v>
      </c>
      <c r="P39" s="1054">
        <v>2872961</v>
      </c>
      <c r="Q39" s="1160">
        <v>253549964</v>
      </c>
      <c r="R39" s="1221" t="s">
        <v>2286</v>
      </c>
      <c r="S39" s="1055">
        <v>44196</v>
      </c>
      <c r="U39" s="1056">
        <v>43983</v>
      </c>
      <c r="V39" s="1056">
        <v>44012</v>
      </c>
      <c r="W39" s="1056">
        <v>44196</v>
      </c>
      <c r="X39" s="1073" t="s">
        <v>2287</v>
      </c>
      <c r="Y39" s="1045">
        <v>6220</v>
      </c>
      <c r="Z39" s="1056">
        <v>43980</v>
      </c>
      <c r="AA39" s="1076" t="s">
        <v>2288</v>
      </c>
      <c r="AB39" s="1066" t="s">
        <v>2289</v>
      </c>
      <c r="AC39" s="1059">
        <v>39620</v>
      </c>
      <c r="AD39" s="1181" t="s">
        <v>2290</v>
      </c>
      <c r="AE39" s="1060" t="s">
        <v>1880</v>
      </c>
      <c r="AF39" s="1057">
        <v>44200</v>
      </c>
    </row>
    <row r="40" spans="1:33" s="1034" customFormat="1" ht="121.9" customHeight="1" x14ac:dyDescent="0.25">
      <c r="A40" s="1045">
        <v>37</v>
      </c>
      <c r="B40" s="1124">
        <v>38</v>
      </c>
      <c r="C40" s="1114" t="s">
        <v>2291</v>
      </c>
      <c r="D40" s="1125" t="s">
        <v>2292</v>
      </c>
      <c r="E40" s="1072" t="s">
        <v>2293</v>
      </c>
      <c r="F40" s="1048" t="s">
        <v>203</v>
      </c>
      <c r="G40" s="1049" t="s">
        <v>33</v>
      </c>
      <c r="H40" s="1050" t="s">
        <v>2294</v>
      </c>
      <c r="I40" s="1051" t="s">
        <v>2295</v>
      </c>
      <c r="J40" s="1052">
        <v>860066942</v>
      </c>
      <c r="K40" s="1045">
        <v>7</v>
      </c>
      <c r="L40" s="1045"/>
      <c r="M40" s="1077"/>
      <c r="N40" s="1105" t="s">
        <v>2296</v>
      </c>
      <c r="O40" s="1078" t="s">
        <v>661</v>
      </c>
      <c r="P40" s="1054">
        <v>4280666</v>
      </c>
      <c r="Q40" s="1161">
        <v>70633920</v>
      </c>
      <c r="R40" s="1163" t="s">
        <v>2297</v>
      </c>
      <c r="S40" s="1055">
        <v>44183</v>
      </c>
      <c r="T40" s="1045"/>
      <c r="U40" s="1056">
        <v>44029</v>
      </c>
      <c r="V40" s="1056">
        <v>44041</v>
      </c>
      <c r="W40" s="1056">
        <v>44183</v>
      </c>
      <c r="X40" s="1082" t="s">
        <v>2298</v>
      </c>
      <c r="Y40" s="1045">
        <v>6520</v>
      </c>
      <c r="Z40" s="1056">
        <v>44015</v>
      </c>
      <c r="AA40" s="1079" t="s">
        <v>2299</v>
      </c>
      <c r="AB40" s="1080" t="s">
        <v>2300</v>
      </c>
      <c r="AC40" s="1059">
        <v>41320</v>
      </c>
      <c r="AD40" s="1056">
        <v>44033</v>
      </c>
      <c r="AE40" s="1060" t="s">
        <v>1901</v>
      </c>
      <c r="AF40" s="1081">
        <v>44039</v>
      </c>
    </row>
    <row r="41" spans="1:33" ht="84.75" x14ac:dyDescent="0.25">
      <c r="A41" s="1045">
        <v>38</v>
      </c>
      <c r="B41" s="1089">
        <v>39</v>
      </c>
      <c r="C41" s="1103" t="s">
        <v>2301</v>
      </c>
      <c r="D41" s="1103" t="s">
        <v>2301</v>
      </c>
      <c r="E41" s="1072">
        <v>52669</v>
      </c>
      <c r="F41" s="1048" t="s">
        <v>68</v>
      </c>
      <c r="G41" s="1084" t="s">
        <v>2302</v>
      </c>
      <c r="H41" s="1050" t="s">
        <v>2303</v>
      </c>
      <c r="I41" s="1048" t="s">
        <v>2304</v>
      </c>
      <c r="J41" s="1085">
        <v>860051688</v>
      </c>
      <c r="K41" s="1045">
        <v>5</v>
      </c>
      <c r="L41" s="1045"/>
      <c r="M41" s="1045"/>
      <c r="N41" s="1045"/>
      <c r="O41" s="1084" t="s">
        <v>2305</v>
      </c>
      <c r="P41" s="1086" t="s">
        <v>2306</v>
      </c>
      <c r="Q41" s="1161">
        <v>1538232</v>
      </c>
      <c r="R41" s="1163"/>
      <c r="S41" s="1057">
        <v>44055</v>
      </c>
      <c r="T41" s="1045"/>
      <c r="U41" s="1057">
        <v>44039</v>
      </c>
      <c r="V41" s="1056">
        <v>44055</v>
      </c>
      <c r="W41" s="1057">
        <v>44055</v>
      </c>
      <c r="X41" s="1095" t="s">
        <v>22</v>
      </c>
      <c r="Y41" s="1045">
        <v>6820</v>
      </c>
      <c r="Z41" s="1057">
        <v>44039</v>
      </c>
      <c r="AA41" s="1084" t="s">
        <v>2307</v>
      </c>
      <c r="AB41" s="1080" t="s">
        <v>2308</v>
      </c>
      <c r="AC41" s="1045">
        <v>41620</v>
      </c>
      <c r="AD41" s="1057">
        <v>44040</v>
      </c>
      <c r="AE41" s="1060" t="s">
        <v>1901</v>
      </c>
      <c r="AF41" s="1232">
        <v>44133</v>
      </c>
      <c r="AG41" s="793"/>
    </row>
    <row r="42" spans="1:33" s="1034" customFormat="1" ht="195" x14ac:dyDescent="0.25">
      <c r="A42" s="1045">
        <v>39</v>
      </c>
      <c r="B42" s="1089">
        <v>40</v>
      </c>
      <c r="C42" s="1114" t="s">
        <v>2309</v>
      </c>
      <c r="D42" s="1126" t="s">
        <v>2310</v>
      </c>
      <c r="E42" s="1072" t="s">
        <v>2311</v>
      </c>
      <c r="F42" s="1090" t="s">
        <v>203</v>
      </c>
      <c r="G42" s="1077" t="s">
        <v>33</v>
      </c>
      <c r="H42" s="1050" t="s">
        <v>2312</v>
      </c>
      <c r="I42" s="1090" t="s">
        <v>772</v>
      </c>
      <c r="J42" s="1085">
        <v>804002893</v>
      </c>
      <c r="K42" s="1045">
        <v>6</v>
      </c>
      <c r="L42" s="1045"/>
      <c r="M42" s="1045"/>
      <c r="N42" s="1107" t="s">
        <v>2313</v>
      </c>
      <c r="O42" s="1084" t="s">
        <v>2314</v>
      </c>
      <c r="P42" s="1077"/>
      <c r="Q42" s="1160">
        <v>72037767</v>
      </c>
      <c r="R42" s="1162"/>
      <c r="S42" s="1057">
        <v>44196</v>
      </c>
      <c r="T42" s="1045"/>
      <c r="U42" s="1057">
        <v>44046</v>
      </c>
      <c r="V42" s="1056">
        <v>44047</v>
      </c>
      <c r="W42" s="1057">
        <v>44196</v>
      </c>
      <c r="X42" s="1082" t="s">
        <v>2315</v>
      </c>
      <c r="Y42" s="1045">
        <v>6720</v>
      </c>
      <c r="Z42" s="1057">
        <v>44034</v>
      </c>
      <c r="AA42" s="1059" t="s">
        <v>1729</v>
      </c>
      <c r="AB42" s="1080" t="s">
        <v>2316</v>
      </c>
      <c r="AC42" s="1059">
        <v>44520</v>
      </c>
      <c r="AD42" s="1056">
        <v>44046</v>
      </c>
      <c r="AE42" s="1060" t="s">
        <v>1880</v>
      </c>
    </row>
    <row r="43" spans="1:33" ht="192" x14ac:dyDescent="0.25">
      <c r="A43" s="1045">
        <v>40</v>
      </c>
      <c r="B43" s="1089">
        <v>41</v>
      </c>
      <c r="C43" s="1112" t="s">
        <v>2317</v>
      </c>
      <c r="D43" s="1113" t="s">
        <v>2318</v>
      </c>
      <c r="E43" s="1072" t="s">
        <v>2319</v>
      </c>
      <c r="F43" s="1090" t="s">
        <v>203</v>
      </c>
      <c r="G43" s="1077" t="s">
        <v>348</v>
      </c>
      <c r="H43" s="1050" t="s">
        <v>2320</v>
      </c>
      <c r="I43" s="1092" t="s">
        <v>2321</v>
      </c>
      <c r="J43" s="1085">
        <v>901405317</v>
      </c>
      <c r="K43" s="1062">
        <v>7</v>
      </c>
      <c r="L43" s="1045"/>
      <c r="M43" s="1045"/>
      <c r="N43" s="1107" t="s">
        <v>2322</v>
      </c>
      <c r="O43" s="1045" t="s">
        <v>2323</v>
      </c>
      <c r="P43" s="1045">
        <v>746565</v>
      </c>
      <c r="Q43" s="1160">
        <v>338318000</v>
      </c>
      <c r="R43" s="1221" t="s">
        <v>2324</v>
      </c>
      <c r="S43" s="1057">
        <v>44196</v>
      </c>
      <c r="T43" s="1084" t="s">
        <v>2325</v>
      </c>
      <c r="U43" s="1057">
        <v>44071</v>
      </c>
      <c r="V43" s="1056">
        <v>44075</v>
      </c>
      <c r="W43" s="1057">
        <v>44255</v>
      </c>
      <c r="X43" s="1082" t="s">
        <v>2326</v>
      </c>
      <c r="Y43" s="1045">
        <v>6420</v>
      </c>
      <c r="Z43" s="1056">
        <v>44006</v>
      </c>
      <c r="AA43" s="1093" t="s">
        <v>2327</v>
      </c>
      <c r="AB43" s="1080" t="s">
        <v>2328</v>
      </c>
      <c r="AC43" s="1094">
        <v>48720</v>
      </c>
      <c r="AD43" s="1056">
        <v>44075</v>
      </c>
      <c r="AE43" s="1095" t="s">
        <v>1880</v>
      </c>
      <c r="AF43" s="793"/>
      <c r="AG43" s="793"/>
    </row>
    <row r="44" spans="1:33" s="1045" customFormat="1" ht="195" x14ac:dyDescent="0.25">
      <c r="A44" s="1045">
        <v>41</v>
      </c>
      <c r="B44" s="1089">
        <v>42</v>
      </c>
      <c r="C44" s="1127" t="s">
        <v>2329</v>
      </c>
      <c r="D44" s="1113" t="s">
        <v>2330</v>
      </c>
      <c r="E44" s="1108" t="s">
        <v>2331</v>
      </c>
      <c r="F44" s="1090" t="s">
        <v>203</v>
      </c>
      <c r="G44" s="1077" t="s">
        <v>33</v>
      </c>
      <c r="H44" s="1050" t="s">
        <v>2332</v>
      </c>
      <c r="I44" s="1096" t="s">
        <v>2333</v>
      </c>
      <c r="J44" s="1085">
        <v>1022364608</v>
      </c>
      <c r="K44" s="1062">
        <v>0</v>
      </c>
      <c r="M44" s="1077"/>
      <c r="N44" s="1107" t="s">
        <v>2334</v>
      </c>
      <c r="O44" s="1117" t="s">
        <v>2335</v>
      </c>
      <c r="P44" s="1097">
        <v>3205790935</v>
      </c>
      <c r="Q44" s="1162">
        <v>4560000</v>
      </c>
      <c r="R44" s="1163" t="s">
        <v>2336</v>
      </c>
      <c r="S44" s="1057">
        <v>44183</v>
      </c>
      <c r="U44" s="1057">
        <v>44111</v>
      </c>
      <c r="V44" s="1056">
        <v>44112</v>
      </c>
      <c r="W44" s="1057">
        <v>44183</v>
      </c>
      <c r="X44" s="1060" t="s">
        <v>22</v>
      </c>
      <c r="Y44" s="1045">
        <v>7420</v>
      </c>
      <c r="Z44" s="1057">
        <v>44103</v>
      </c>
      <c r="AA44" s="1077" t="s">
        <v>1953</v>
      </c>
      <c r="AB44" s="1080" t="s">
        <v>2337</v>
      </c>
      <c r="AC44" s="1094">
        <v>52720</v>
      </c>
      <c r="AD44" s="1056">
        <v>44111</v>
      </c>
      <c r="AE44" s="1060" t="s">
        <v>1822</v>
      </c>
    </row>
    <row r="45" spans="1:33" s="1045" customFormat="1" ht="75" x14ac:dyDescent="0.25">
      <c r="A45" s="1045">
        <v>42</v>
      </c>
      <c r="B45" s="1089">
        <v>43</v>
      </c>
      <c r="C45" s="1114" t="s">
        <v>2338</v>
      </c>
      <c r="D45" s="1128" t="s">
        <v>2339</v>
      </c>
      <c r="E45" s="1108" t="s">
        <v>2340</v>
      </c>
      <c r="F45" s="1096" t="s">
        <v>203</v>
      </c>
      <c r="G45" s="1045" t="s">
        <v>33</v>
      </c>
      <c r="H45" s="1050" t="s">
        <v>2332</v>
      </c>
      <c r="I45" s="1096" t="s">
        <v>2341</v>
      </c>
      <c r="J45" s="1085">
        <v>1010175185</v>
      </c>
      <c r="K45" s="1062">
        <v>0</v>
      </c>
      <c r="L45" s="1051" t="s">
        <v>2342</v>
      </c>
      <c r="M45" s="1164">
        <v>52232476</v>
      </c>
      <c r="N45" s="1106" t="s">
        <v>2343</v>
      </c>
      <c r="O45" s="1129" t="s">
        <v>2344</v>
      </c>
      <c r="P45" s="1169" t="s">
        <v>2345</v>
      </c>
      <c r="Q45" s="1162">
        <v>4560000</v>
      </c>
      <c r="R45" s="1163">
        <v>63340</v>
      </c>
      <c r="S45" s="1057">
        <v>44183</v>
      </c>
      <c r="U45" s="1057">
        <v>44111</v>
      </c>
      <c r="V45" s="1056">
        <v>44112</v>
      </c>
      <c r="W45" s="1057">
        <v>44183</v>
      </c>
      <c r="X45" s="1060" t="s">
        <v>22</v>
      </c>
      <c r="Y45" s="1045">
        <v>7420</v>
      </c>
      <c r="Z45" s="1130">
        <v>44103</v>
      </c>
      <c r="AA45" s="1077" t="s">
        <v>1953</v>
      </c>
      <c r="AB45" s="1080" t="s">
        <v>2337</v>
      </c>
      <c r="AC45" s="1094">
        <v>52820</v>
      </c>
      <c r="AD45" s="1181" t="s">
        <v>2346</v>
      </c>
      <c r="AE45" s="1060" t="s">
        <v>1822</v>
      </c>
    </row>
    <row r="46" spans="1:33" s="1045" customFormat="1" ht="120" x14ac:dyDescent="0.25">
      <c r="A46" s="1045">
        <v>43</v>
      </c>
      <c r="B46" s="1089">
        <v>44</v>
      </c>
      <c r="C46" s="1112" t="s">
        <v>2347</v>
      </c>
      <c r="D46" s="1113" t="s">
        <v>2348</v>
      </c>
      <c r="E46" s="1045" t="s">
        <v>2349</v>
      </c>
      <c r="F46" s="1048" t="s">
        <v>203</v>
      </c>
      <c r="G46" s="1165" t="s">
        <v>69</v>
      </c>
      <c r="H46" s="1166" t="s">
        <v>2350</v>
      </c>
      <c r="I46" s="1067" t="s">
        <v>1897</v>
      </c>
      <c r="J46" s="1085">
        <v>900439346</v>
      </c>
      <c r="K46" s="1062">
        <v>3</v>
      </c>
      <c r="M46" s="1077"/>
      <c r="N46" s="1167" t="s">
        <v>2351</v>
      </c>
      <c r="O46" s="1168" t="s">
        <v>2352</v>
      </c>
      <c r="P46" s="1169" t="s">
        <v>2353</v>
      </c>
      <c r="Q46" s="1162">
        <v>7500000</v>
      </c>
      <c r="R46" s="1163" t="s">
        <v>2354</v>
      </c>
      <c r="S46" s="1057">
        <v>44150</v>
      </c>
      <c r="U46" s="1057">
        <v>44113</v>
      </c>
      <c r="V46" s="1056">
        <v>44124</v>
      </c>
      <c r="W46" s="1057">
        <v>44150</v>
      </c>
      <c r="X46" s="1082" t="s">
        <v>2355</v>
      </c>
      <c r="Y46" s="1045">
        <v>7520</v>
      </c>
      <c r="Z46" s="1057">
        <v>44104</v>
      </c>
      <c r="AA46" s="1045" t="s">
        <v>2158</v>
      </c>
      <c r="AB46" s="1084" t="s">
        <v>2356</v>
      </c>
      <c r="AC46" s="1059">
        <v>53220</v>
      </c>
      <c r="AD46" s="1056">
        <v>44117</v>
      </c>
      <c r="AE46" s="1060" t="s">
        <v>1901</v>
      </c>
      <c r="AF46" s="1057">
        <v>44196</v>
      </c>
    </row>
    <row r="47" spans="1:33" s="1186" customFormat="1" ht="72" x14ac:dyDescent="0.25">
      <c r="A47" s="1186">
        <v>44</v>
      </c>
      <c r="B47" s="1185">
        <v>1</v>
      </c>
      <c r="C47" s="1185"/>
      <c r="D47" s="1185"/>
      <c r="E47" s="1186" t="s">
        <v>2357</v>
      </c>
      <c r="F47" s="1187" t="s">
        <v>2358</v>
      </c>
      <c r="G47" s="1188" t="s">
        <v>33</v>
      </c>
      <c r="H47" s="1189" t="s">
        <v>2359</v>
      </c>
      <c r="I47" s="1190" t="s">
        <v>2360</v>
      </c>
      <c r="Q47" s="1191"/>
      <c r="R47" s="1191"/>
      <c r="S47" s="1192">
        <v>44856</v>
      </c>
      <c r="U47" s="1192">
        <v>44126</v>
      </c>
      <c r="V47" s="1192">
        <v>44126</v>
      </c>
      <c r="W47" s="1192">
        <v>44856</v>
      </c>
      <c r="X47" s="1193" t="s">
        <v>22</v>
      </c>
      <c r="AA47" s="1165"/>
      <c r="AE47" s="1193" t="s">
        <v>1811</v>
      </c>
    </row>
    <row r="48" spans="1:33" s="1045" customFormat="1" ht="105" x14ac:dyDescent="0.25">
      <c r="A48" s="1045">
        <v>45</v>
      </c>
      <c r="B48" s="1089">
        <v>45</v>
      </c>
      <c r="C48" s="1127" t="s">
        <v>2361</v>
      </c>
      <c r="D48" s="1113" t="s">
        <v>2362</v>
      </c>
      <c r="E48" s="1045" t="s">
        <v>2363</v>
      </c>
      <c r="F48" s="1048" t="s">
        <v>203</v>
      </c>
      <c r="G48" s="1077" t="s">
        <v>33</v>
      </c>
      <c r="H48" s="1214" t="s">
        <v>2364</v>
      </c>
      <c r="I48" s="1096" t="s">
        <v>934</v>
      </c>
      <c r="J48" s="1085">
        <v>800252836</v>
      </c>
      <c r="K48" s="1062">
        <v>3</v>
      </c>
      <c r="N48" s="1170" t="s">
        <v>2365</v>
      </c>
      <c r="O48" s="1045" t="s">
        <v>2366</v>
      </c>
      <c r="Q48" s="1163">
        <v>22169700</v>
      </c>
      <c r="R48" s="1163"/>
      <c r="S48" s="1057">
        <v>44196</v>
      </c>
      <c r="T48" s="1057">
        <v>44216</v>
      </c>
      <c r="U48" s="1057">
        <v>44158</v>
      </c>
      <c r="V48" s="1087"/>
      <c r="W48" s="1057">
        <v>44216</v>
      </c>
      <c r="X48" s="1082" t="s">
        <v>2367</v>
      </c>
      <c r="Y48" s="1045">
        <v>8220</v>
      </c>
      <c r="Z48" s="1057">
        <v>44144</v>
      </c>
      <c r="AA48" s="1045" t="s">
        <v>1953</v>
      </c>
      <c r="AB48" s="1084" t="s">
        <v>2337</v>
      </c>
      <c r="AC48" s="1059">
        <v>58520</v>
      </c>
      <c r="AD48" s="1056">
        <v>44159</v>
      </c>
      <c r="AE48" s="1060" t="s">
        <v>1880</v>
      </c>
    </row>
    <row r="49" spans="1:33" s="1045" customFormat="1" ht="105" x14ac:dyDescent="0.25">
      <c r="A49" s="1045">
        <v>46</v>
      </c>
      <c r="B49" s="1089">
        <v>46</v>
      </c>
      <c r="C49" s="1114" t="s">
        <v>2368</v>
      </c>
      <c r="D49" s="1113" t="s">
        <v>2369</v>
      </c>
      <c r="E49" s="1045" t="s">
        <v>2370</v>
      </c>
      <c r="F49" s="1048" t="s">
        <v>203</v>
      </c>
      <c r="G49" s="1045" t="s">
        <v>33</v>
      </c>
      <c r="H49" s="1215" t="s">
        <v>2371</v>
      </c>
      <c r="I49" s="1067" t="s">
        <v>114</v>
      </c>
      <c r="J49" s="1085">
        <v>900173404</v>
      </c>
      <c r="K49" s="1062">
        <v>9</v>
      </c>
      <c r="N49" s="1107" t="s">
        <v>2372</v>
      </c>
      <c r="O49" s="1045" t="s">
        <v>2373</v>
      </c>
      <c r="P49" s="1077"/>
      <c r="Q49" s="1163">
        <v>75830800</v>
      </c>
      <c r="R49" s="1162"/>
      <c r="S49" s="1057">
        <v>44196</v>
      </c>
      <c r="U49" s="1056">
        <v>44158</v>
      </c>
      <c r="V49" s="1087"/>
      <c r="W49" s="1057">
        <v>44196</v>
      </c>
      <c r="X49" s="1082" t="s">
        <v>2374</v>
      </c>
      <c r="Y49" s="1045">
        <v>8120</v>
      </c>
      <c r="Z49" s="1130">
        <v>44144</v>
      </c>
      <c r="AA49" s="1077" t="s">
        <v>1953</v>
      </c>
      <c r="AB49" s="1084" t="s">
        <v>2337</v>
      </c>
      <c r="AC49" s="1094">
        <v>58920</v>
      </c>
      <c r="AD49" s="1056">
        <v>44161</v>
      </c>
      <c r="AE49" s="1060" t="s">
        <v>1880</v>
      </c>
    </row>
    <row r="50" spans="1:33" s="1045" customFormat="1" ht="120" x14ac:dyDescent="0.25">
      <c r="A50" s="1045">
        <v>47</v>
      </c>
      <c r="B50" s="1089">
        <v>47</v>
      </c>
      <c r="C50" s="1114" t="s">
        <v>2375</v>
      </c>
      <c r="D50" s="1113" t="s">
        <v>2376</v>
      </c>
      <c r="E50" s="1045" t="s">
        <v>2377</v>
      </c>
      <c r="F50" s="1048" t="s">
        <v>68</v>
      </c>
      <c r="G50" s="1174" t="s">
        <v>69</v>
      </c>
      <c r="H50" s="1175" t="s">
        <v>2378</v>
      </c>
      <c r="I50" s="1067" t="s">
        <v>2379</v>
      </c>
      <c r="J50" s="1085">
        <v>900521780</v>
      </c>
      <c r="K50" s="1062">
        <v>7</v>
      </c>
      <c r="M50" s="1077"/>
      <c r="N50" s="1105" t="s">
        <v>2380</v>
      </c>
      <c r="O50" s="1176" t="s">
        <v>2381</v>
      </c>
      <c r="P50" s="1062"/>
      <c r="Q50" s="1163">
        <v>4391100</v>
      </c>
      <c r="R50" s="1163"/>
      <c r="S50" s="1057">
        <v>44180</v>
      </c>
      <c r="U50" s="1057">
        <v>44158</v>
      </c>
      <c r="V50" s="1056">
        <v>44162</v>
      </c>
      <c r="W50" s="1057">
        <v>44180</v>
      </c>
      <c r="X50" s="1082" t="s">
        <v>2382</v>
      </c>
      <c r="Y50" s="1045">
        <v>8020</v>
      </c>
      <c r="Z50" s="1130">
        <v>44139</v>
      </c>
      <c r="AA50" s="1084" t="s">
        <v>2383</v>
      </c>
      <c r="AB50" s="1177" t="s">
        <v>2384</v>
      </c>
      <c r="AC50" s="1059">
        <v>61520</v>
      </c>
      <c r="AD50" s="1056">
        <v>44161</v>
      </c>
      <c r="AE50" s="1178" t="s">
        <v>2385</v>
      </c>
    </row>
    <row r="51" spans="1:33" s="1045" customFormat="1" ht="195" x14ac:dyDescent="0.25">
      <c r="A51" s="1045">
        <v>48</v>
      </c>
      <c r="B51" s="1083">
        <v>48</v>
      </c>
      <c r="C51" s="1111" t="s">
        <v>2386</v>
      </c>
      <c r="D51" s="1107" t="s">
        <v>2387</v>
      </c>
      <c r="E51" s="1045" t="s">
        <v>2388</v>
      </c>
      <c r="F51" s="1048" t="s">
        <v>203</v>
      </c>
      <c r="G51" s="1077" t="s">
        <v>33</v>
      </c>
      <c r="H51" s="1172" t="s">
        <v>2389</v>
      </c>
      <c r="I51" s="1179" t="s">
        <v>2390</v>
      </c>
      <c r="J51" s="1085">
        <v>901422127</v>
      </c>
      <c r="K51" s="1045">
        <v>6</v>
      </c>
      <c r="N51" s="1107" t="s">
        <v>2391</v>
      </c>
      <c r="O51" s="1084" t="s">
        <v>2392</v>
      </c>
      <c r="Q51" s="1163">
        <v>11900000</v>
      </c>
      <c r="R51" s="1163"/>
      <c r="S51" s="1057">
        <v>44196</v>
      </c>
      <c r="U51" s="1057">
        <v>44161</v>
      </c>
      <c r="V51" s="1056">
        <v>44165</v>
      </c>
      <c r="W51" s="1057">
        <v>44196</v>
      </c>
      <c r="X51" s="1082" t="s">
        <v>2393</v>
      </c>
      <c r="Y51" s="1045">
        <v>8420</v>
      </c>
      <c r="Z51" s="1057">
        <v>44153</v>
      </c>
      <c r="AA51" s="1165" t="s">
        <v>2394</v>
      </c>
      <c r="AB51" s="1180" t="s">
        <v>2395</v>
      </c>
      <c r="AC51" s="1094">
        <v>61320</v>
      </c>
      <c r="AD51" s="1056">
        <v>44161</v>
      </c>
      <c r="AE51" s="1060" t="s">
        <v>1822</v>
      </c>
    </row>
    <row r="52" spans="1:33" s="1045" customFormat="1" ht="195" x14ac:dyDescent="0.25">
      <c r="A52" s="1045">
        <v>49</v>
      </c>
      <c r="B52" s="1083">
        <v>49</v>
      </c>
      <c r="C52" s="1111" t="s">
        <v>2396</v>
      </c>
      <c r="D52" s="1107" t="s">
        <v>2397</v>
      </c>
      <c r="E52" s="1045" t="s">
        <v>2398</v>
      </c>
      <c r="F52" s="1048" t="s">
        <v>203</v>
      </c>
      <c r="G52" s="1077" t="s">
        <v>33</v>
      </c>
      <c r="H52" s="1172" t="s">
        <v>2399</v>
      </c>
      <c r="I52" s="1090" t="s">
        <v>2400</v>
      </c>
      <c r="J52" s="1085">
        <v>1019117814</v>
      </c>
      <c r="K52" s="1045">
        <v>2</v>
      </c>
      <c r="N52" s="1107" t="s">
        <v>2401</v>
      </c>
      <c r="O52" s="1084" t="s">
        <v>2402</v>
      </c>
      <c r="Q52" s="1163">
        <v>2700000</v>
      </c>
      <c r="R52" s="1163"/>
      <c r="S52" s="1057">
        <v>44189</v>
      </c>
      <c r="U52" s="1057">
        <v>44161</v>
      </c>
      <c r="V52" s="1056">
        <v>44161</v>
      </c>
      <c r="W52" s="1057">
        <v>44189</v>
      </c>
      <c r="X52" s="1060" t="s">
        <v>22</v>
      </c>
      <c r="Y52" s="1045">
        <v>9220</v>
      </c>
      <c r="Z52" s="1057">
        <v>44160</v>
      </c>
      <c r="AA52" s="1165" t="s">
        <v>2403</v>
      </c>
      <c r="AB52" s="1180" t="s">
        <v>2404</v>
      </c>
      <c r="AC52" s="1094">
        <v>61420</v>
      </c>
      <c r="AD52" s="1056">
        <v>44161</v>
      </c>
      <c r="AE52" s="1060" t="s">
        <v>1822</v>
      </c>
    </row>
    <row r="53" spans="1:33" s="1045" customFormat="1" ht="195" x14ac:dyDescent="0.25">
      <c r="A53" s="1045">
        <v>50</v>
      </c>
      <c r="B53" s="1083">
        <v>50</v>
      </c>
      <c r="C53" s="1111" t="s">
        <v>2405</v>
      </c>
      <c r="D53" s="1107" t="s">
        <v>2406</v>
      </c>
      <c r="E53" s="1045" t="s">
        <v>2407</v>
      </c>
      <c r="F53" s="1048" t="s">
        <v>203</v>
      </c>
      <c r="G53" s="1045" t="s">
        <v>33</v>
      </c>
      <c r="H53" s="1184" t="s">
        <v>455</v>
      </c>
      <c r="I53" s="1048" t="s">
        <v>2408</v>
      </c>
      <c r="J53" s="1085">
        <v>900062917</v>
      </c>
      <c r="K53" s="1045">
        <v>9</v>
      </c>
      <c r="N53" s="1107" t="s">
        <v>2409</v>
      </c>
      <c r="O53" s="1045" t="s">
        <v>2410</v>
      </c>
      <c r="P53" s="1045">
        <v>4722005</v>
      </c>
      <c r="Q53" s="1163">
        <v>138764711</v>
      </c>
      <c r="R53" s="1163"/>
      <c r="S53" s="1057">
        <v>44773</v>
      </c>
      <c r="U53" s="1057">
        <v>44162</v>
      </c>
      <c r="V53" s="1056">
        <v>44172</v>
      </c>
      <c r="W53" s="1057">
        <v>44773</v>
      </c>
      <c r="X53" s="1082" t="s">
        <v>2411</v>
      </c>
      <c r="Y53" s="1045">
        <v>5020</v>
      </c>
      <c r="Z53" s="1056">
        <v>43943</v>
      </c>
      <c r="AA53" s="1076" t="s">
        <v>2412</v>
      </c>
      <c r="AB53" s="1076" t="s">
        <v>2413</v>
      </c>
      <c r="AC53" s="1059">
        <v>61620</v>
      </c>
      <c r="AD53" s="1056">
        <v>44165</v>
      </c>
      <c r="AE53" s="1060" t="s">
        <v>1945</v>
      </c>
    </row>
    <row r="54" spans="1:33" s="1045" customFormat="1" ht="105" x14ac:dyDescent="0.25">
      <c r="A54" s="1045">
        <v>51</v>
      </c>
      <c r="B54" s="1083">
        <v>51</v>
      </c>
      <c r="C54" s="1111" t="s">
        <v>2414</v>
      </c>
      <c r="D54" s="1107" t="s">
        <v>2415</v>
      </c>
      <c r="E54" s="1045" t="s">
        <v>2416</v>
      </c>
      <c r="F54" s="1048" t="s">
        <v>68</v>
      </c>
      <c r="G54" s="1165" t="s">
        <v>1283</v>
      </c>
      <c r="H54" s="1195" t="s">
        <v>2417</v>
      </c>
      <c r="I54" s="1090" t="s">
        <v>2418</v>
      </c>
      <c r="J54" s="1085">
        <v>900204272</v>
      </c>
      <c r="K54" s="1045">
        <v>8</v>
      </c>
      <c r="N54" s="1170" t="s">
        <v>2419</v>
      </c>
      <c r="O54" s="1084" t="s">
        <v>2420</v>
      </c>
      <c r="Q54" s="1163">
        <v>30299999</v>
      </c>
      <c r="R54" s="1163"/>
      <c r="S54" s="1057">
        <v>44183</v>
      </c>
      <c r="U54" s="1056">
        <v>44165</v>
      </c>
      <c r="V54" s="1087"/>
      <c r="W54" s="1057">
        <v>44183</v>
      </c>
      <c r="X54" s="1082" t="s">
        <v>2421</v>
      </c>
      <c r="Y54" s="1045">
        <v>7720</v>
      </c>
      <c r="Z54" s="1198">
        <v>44131</v>
      </c>
      <c r="AA54" s="1165" t="s">
        <v>2422</v>
      </c>
      <c r="AB54" s="1196" t="s">
        <v>2423</v>
      </c>
      <c r="AC54" s="1094">
        <v>62620</v>
      </c>
      <c r="AD54" s="1056">
        <v>44168</v>
      </c>
      <c r="AE54" s="1060" t="s">
        <v>1880</v>
      </c>
    </row>
    <row r="55" spans="1:33" s="1045" customFormat="1" ht="105" x14ac:dyDescent="0.25">
      <c r="A55" s="1045">
        <v>52</v>
      </c>
      <c r="B55" s="1083">
        <v>52</v>
      </c>
      <c r="C55" s="1111" t="s">
        <v>2424</v>
      </c>
      <c r="D55" s="1107" t="s">
        <v>2425</v>
      </c>
      <c r="E55" s="1045" t="s">
        <v>2426</v>
      </c>
      <c r="F55" s="1048" t="s">
        <v>203</v>
      </c>
      <c r="G55" s="1077" t="s">
        <v>33</v>
      </c>
      <c r="H55" s="1195" t="s">
        <v>2427</v>
      </c>
      <c r="I55" s="1090" t="s">
        <v>1867</v>
      </c>
      <c r="J55" s="1085">
        <v>79437341</v>
      </c>
      <c r="K55" s="1045">
        <v>0</v>
      </c>
      <c r="N55" s="1200" t="s">
        <v>2428</v>
      </c>
      <c r="O55" s="1084" t="s">
        <v>2429</v>
      </c>
      <c r="P55" s="1062"/>
      <c r="Q55" s="1163">
        <v>1440000</v>
      </c>
      <c r="R55" s="1163"/>
      <c r="S55" s="1057">
        <v>44183</v>
      </c>
      <c r="U55" s="1056">
        <v>44165</v>
      </c>
      <c r="V55" s="1056">
        <v>44168</v>
      </c>
      <c r="W55" s="1057">
        <v>44183</v>
      </c>
      <c r="X55" s="1060" t="s">
        <v>22</v>
      </c>
      <c r="Y55" s="1045">
        <v>9020</v>
      </c>
      <c r="Z55" s="1130">
        <v>44160</v>
      </c>
      <c r="AA55" s="1077" t="s">
        <v>2430</v>
      </c>
      <c r="AB55" s="1045" t="s">
        <v>2395</v>
      </c>
      <c r="AC55" s="1094">
        <v>61720</v>
      </c>
      <c r="AD55" s="1056">
        <v>44166</v>
      </c>
      <c r="AE55" s="1060" t="s">
        <v>1901</v>
      </c>
    </row>
    <row r="56" spans="1:33" s="1045" customFormat="1" ht="105" x14ac:dyDescent="0.25">
      <c r="A56" s="1045">
        <v>53</v>
      </c>
      <c r="B56" s="1083">
        <v>53</v>
      </c>
      <c r="C56" s="1111" t="s">
        <v>2431</v>
      </c>
      <c r="D56" s="1107" t="s">
        <v>2432</v>
      </c>
      <c r="E56" s="1045" t="s">
        <v>2433</v>
      </c>
      <c r="F56" s="1067" t="s">
        <v>68</v>
      </c>
      <c r="G56" s="1077" t="s">
        <v>33</v>
      </c>
      <c r="H56" s="1201" t="s">
        <v>2434</v>
      </c>
      <c r="I56" s="1202" t="s">
        <v>2435</v>
      </c>
      <c r="J56" s="1085">
        <v>830084433</v>
      </c>
      <c r="K56" s="1062">
        <v>1</v>
      </c>
      <c r="N56" s="1107" t="s">
        <v>2436</v>
      </c>
      <c r="O56" s="1204" t="s">
        <v>2437</v>
      </c>
      <c r="P56" s="1034">
        <v>3790300</v>
      </c>
      <c r="Q56" s="1162">
        <v>13999998</v>
      </c>
      <c r="R56" s="1162"/>
      <c r="S56" s="1057">
        <v>44196</v>
      </c>
      <c r="U56" s="1056">
        <v>44166</v>
      </c>
      <c r="V56" s="1064"/>
      <c r="W56" s="1057">
        <v>44196</v>
      </c>
      <c r="X56" s="1082" t="s">
        <v>2438</v>
      </c>
      <c r="Y56" s="1045">
        <v>8720</v>
      </c>
      <c r="Z56" s="1077"/>
      <c r="AA56" s="1077" t="s">
        <v>2439</v>
      </c>
      <c r="AB56" s="1203" t="s">
        <v>2440</v>
      </c>
      <c r="AC56" s="1094">
        <v>62720</v>
      </c>
      <c r="AD56" s="1056">
        <v>44169</v>
      </c>
      <c r="AE56" s="1060" t="s">
        <v>1880</v>
      </c>
    </row>
    <row r="57" spans="1:33" s="1045" customFormat="1" ht="105" x14ac:dyDescent="0.25">
      <c r="A57" s="1045">
        <v>54</v>
      </c>
      <c r="B57" s="1089">
        <v>54</v>
      </c>
      <c r="C57" s="1114" t="s">
        <v>2441</v>
      </c>
      <c r="D57" s="1126" t="s">
        <v>2442</v>
      </c>
      <c r="E57" s="1045" t="s">
        <v>2443</v>
      </c>
      <c r="F57" s="1090" t="s">
        <v>68</v>
      </c>
      <c r="G57" s="1077" t="s">
        <v>33</v>
      </c>
      <c r="H57" s="1195" t="s">
        <v>2444</v>
      </c>
      <c r="I57" s="1090" t="s">
        <v>2445</v>
      </c>
      <c r="J57" s="1085">
        <v>830111209</v>
      </c>
      <c r="K57" s="1045">
        <v>1</v>
      </c>
      <c r="N57" s="1105" t="s">
        <v>2446</v>
      </c>
      <c r="O57" s="1165" t="s">
        <v>2447</v>
      </c>
      <c r="P57" s="1206" t="s">
        <v>2448</v>
      </c>
      <c r="Q57" s="1162">
        <v>18293870</v>
      </c>
      <c r="R57" s="1162"/>
      <c r="S57" s="1057">
        <v>44196</v>
      </c>
      <c r="U57" s="1056">
        <v>44162</v>
      </c>
      <c r="V57" s="1087"/>
      <c r="W57" s="1057">
        <v>44196</v>
      </c>
      <c r="X57" s="1082" t="s">
        <v>2449</v>
      </c>
      <c r="Y57" s="1045">
        <v>9120</v>
      </c>
      <c r="Z57" s="1130">
        <v>44160</v>
      </c>
      <c r="AA57" s="1077" t="s">
        <v>2450</v>
      </c>
      <c r="AB57" s="1196" t="s">
        <v>2451</v>
      </c>
      <c r="AC57" s="1062">
        <v>62220</v>
      </c>
      <c r="AD57" s="1057">
        <v>44167</v>
      </c>
      <c r="AE57" s="1060" t="s">
        <v>1880</v>
      </c>
    </row>
    <row r="58" spans="1:33" s="1045" customFormat="1" ht="180" x14ac:dyDescent="0.25">
      <c r="A58" s="1045">
        <v>55</v>
      </c>
      <c r="B58" s="1083">
        <v>55</v>
      </c>
      <c r="C58" s="1111" t="s">
        <v>2452</v>
      </c>
      <c r="D58" s="1107" t="s">
        <v>2453</v>
      </c>
      <c r="E58" s="1045" t="s">
        <v>2454</v>
      </c>
      <c r="F58" s="1048" t="s">
        <v>68</v>
      </c>
      <c r="G58" s="1084" t="s">
        <v>69</v>
      </c>
      <c r="H58" s="1195" t="s">
        <v>2455</v>
      </c>
      <c r="I58" s="1090" t="s">
        <v>2456</v>
      </c>
      <c r="J58" s="1052">
        <v>830102669</v>
      </c>
      <c r="K58" s="1045">
        <v>6</v>
      </c>
      <c r="N58" s="1105" t="s">
        <v>2457</v>
      </c>
      <c r="O58" s="1165" t="s">
        <v>2458</v>
      </c>
      <c r="P58" s="1034">
        <v>3153387636</v>
      </c>
      <c r="Q58" s="1163">
        <v>1118600</v>
      </c>
      <c r="R58" s="1163"/>
      <c r="S58" s="1057">
        <v>44179</v>
      </c>
      <c r="U58" s="1057">
        <v>44167</v>
      </c>
      <c r="V58" s="1056">
        <v>44174</v>
      </c>
      <c r="W58" s="1057">
        <v>44179</v>
      </c>
      <c r="X58" s="1082" t="s">
        <v>2459</v>
      </c>
      <c r="Y58" s="1045">
        <v>7620</v>
      </c>
      <c r="Z58" s="1057">
        <v>44127</v>
      </c>
      <c r="AA58" s="1165" t="s">
        <v>2460</v>
      </c>
      <c r="AB58" s="1084" t="s">
        <v>2461</v>
      </c>
      <c r="AC58" s="1045">
        <v>62420</v>
      </c>
      <c r="AD58" s="1057">
        <v>44168</v>
      </c>
      <c r="AE58" s="1060" t="s">
        <v>1901</v>
      </c>
    </row>
    <row r="59" spans="1:33" s="1045" customFormat="1" ht="135" x14ac:dyDescent="0.25">
      <c r="A59" s="1045">
        <v>56</v>
      </c>
      <c r="B59" s="1083">
        <v>56</v>
      </c>
      <c r="C59" s="1111" t="s">
        <v>2462</v>
      </c>
      <c r="D59" s="1107" t="s">
        <v>2463</v>
      </c>
      <c r="E59" s="1045" t="s">
        <v>2464</v>
      </c>
      <c r="F59" s="1048" t="s">
        <v>203</v>
      </c>
      <c r="G59" s="1045" t="s">
        <v>33</v>
      </c>
      <c r="H59" s="1195" t="s">
        <v>2465</v>
      </c>
      <c r="I59" s="1090" t="s">
        <v>2466</v>
      </c>
      <c r="J59" s="1207">
        <v>80232344</v>
      </c>
      <c r="K59" s="1045">
        <v>5</v>
      </c>
      <c r="N59" s="1170" t="s">
        <v>2467</v>
      </c>
      <c r="O59" s="1084" t="s">
        <v>2468</v>
      </c>
      <c r="P59" s="1045">
        <v>3016094826</v>
      </c>
      <c r="Q59" s="1163">
        <v>23812500</v>
      </c>
      <c r="R59" s="1163"/>
      <c r="S59" s="1057">
        <v>44196</v>
      </c>
      <c r="U59" s="1057">
        <v>44168</v>
      </c>
      <c r="V59" s="1087"/>
      <c r="W59" s="1057">
        <v>44196</v>
      </c>
      <c r="X59" s="1060" t="s">
        <v>22</v>
      </c>
      <c r="Y59" s="1045">
        <v>8920</v>
      </c>
      <c r="Z59" s="1057">
        <v>44159</v>
      </c>
      <c r="AA59" s="1045" t="s">
        <v>1729</v>
      </c>
      <c r="AB59" s="1084" t="s">
        <v>2469</v>
      </c>
      <c r="AC59" s="1059">
        <v>62520</v>
      </c>
      <c r="AD59" s="1056">
        <v>44168</v>
      </c>
      <c r="AE59" s="1060" t="s">
        <v>1880</v>
      </c>
    </row>
    <row r="60" spans="1:33" s="1045" customFormat="1" ht="105" x14ac:dyDescent="0.25">
      <c r="A60" s="1045">
        <v>57</v>
      </c>
      <c r="B60" s="1083">
        <v>57</v>
      </c>
      <c r="C60" s="1111" t="s">
        <v>2470</v>
      </c>
      <c r="D60" s="1107" t="s">
        <v>2471</v>
      </c>
      <c r="E60" s="1045" t="s">
        <v>2472</v>
      </c>
      <c r="F60" s="1048" t="s">
        <v>68</v>
      </c>
      <c r="G60" s="1165" t="s">
        <v>1283</v>
      </c>
      <c r="H60" s="1195" t="s">
        <v>2473</v>
      </c>
      <c r="I60" s="1096" t="s">
        <v>2474</v>
      </c>
      <c r="J60" s="1085">
        <v>891501783</v>
      </c>
      <c r="K60" s="1062">
        <v>1</v>
      </c>
      <c r="N60" s="1107" t="s">
        <v>2475</v>
      </c>
      <c r="O60" s="1084" t="s">
        <v>2476</v>
      </c>
      <c r="Q60" s="1163">
        <v>60400000</v>
      </c>
      <c r="R60" s="1163"/>
      <c r="S60" s="1057">
        <v>44183</v>
      </c>
      <c r="U60" s="1057">
        <v>44169</v>
      </c>
      <c r="V60" s="1087"/>
      <c r="W60" s="1057">
        <v>44183</v>
      </c>
      <c r="X60" s="1082" t="s">
        <v>2477</v>
      </c>
      <c r="Y60" s="1045">
        <v>7920</v>
      </c>
      <c r="Z60" s="1077"/>
      <c r="AA60" s="1165" t="s">
        <v>1953</v>
      </c>
      <c r="AB60" s="1084" t="s">
        <v>2337</v>
      </c>
      <c r="AC60" s="1094">
        <v>63120</v>
      </c>
      <c r="AD60" s="1056">
        <v>44174</v>
      </c>
      <c r="AE60" s="1060" t="s">
        <v>1880</v>
      </c>
    </row>
    <row r="61" spans="1:33" s="1045" customFormat="1" ht="120" x14ac:dyDescent="0.25">
      <c r="A61" s="1045">
        <v>58</v>
      </c>
      <c r="B61" s="1089">
        <v>58</v>
      </c>
      <c r="C61" s="1114" t="s">
        <v>2478</v>
      </c>
      <c r="D61" s="1113" t="s">
        <v>2479</v>
      </c>
      <c r="E61" s="1045" t="s">
        <v>2480</v>
      </c>
      <c r="F61" s="1048" t="s">
        <v>68</v>
      </c>
      <c r="G61" s="1174" t="s">
        <v>69</v>
      </c>
      <c r="H61" s="1201" t="s">
        <v>2481</v>
      </c>
      <c r="I61" s="1067" t="s">
        <v>2482</v>
      </c>
      <c r="J61" s="1085">
        <v>53010819</v>
      </c>
      <c r="K61" s="1062">
        <v>0</v>
      </c>
      <c r="M61" s="1077"/>
      <c r="N61" s="1107" t="s">
        <v>2483</v>
      </c>
      <c r="O61" s="1177" t="s">
        <v>2484</v>
      </c>
      <c r="P61" s="1177" t="s">
        <v>2485</v>
      </c>
      <c r="Q61" s="1162">
        <v>3408976</v>
      </c>
      <c r="R61" s="1163"/>
      <c r="S61" s="1045" t="s">
        <v>2486</v>
      </c>
      <c r="U61" s="1057">
        <v>44174</v>
      </c>
      <c r="V61" s="1056">
        <v>44175</v>
      </c>
      <c r="W61" s="1057">
        <v>44182</v>
      </c>
      <c r="X61" s="1060" t="s">
        <v>22</v>
      </c>
      <c r="Y61" s="1045">
        <v>9420</v>
      </c>
      <c r="Z61" s="1130">
        <v>44161</v>
      </c>
      <c r="AA61" s="1084" t="s">
        <v>2487</v>
      </c>
      <c r="AB61" s="1177" t="s">
        <v>2488</v>
      </c>
      <c r="AC61" s="1045">
        <v>63220</v>
      </c>
      <c r="AD61" s="1057">
        <v>44174</v>
      </c>
      <c r="AE61" s="1060" t="s">
        <v>1945</v>
      </c>
    </row>
    <row r="62" spans="1:33" s="1034" customFormat="1" ht="60" x14ac:dyDescent="0.25">
      <c r="A62" s="1034">
        <v>59</v>
      </c>
      <c r="B62" s="1224">
        <v>59</v>
      </c>
      <c r="C62" s="1224"/>
      <c r="D62" s="643" t="s">
        <v>2687</v>
      </c>
      <c r="E62" s="1212" t="s">
        <v>2489</v>
      </c>
      <c r="F62" s="1205" t="s">
        <v>203</v>
      </c>
      <c r="G62" s="1218" t="s">
        <v>2490</v>
      </c>
      <c r="H62" s="1225" t="s">
        <v>2491</v>
      </c>
      <c r="I62" s="1227" t="s">
        <v>2492</v>
      </c>
      <c r="J62" s="1194">
        <v>860051688</v>
      </c>
      <c r="K62" s="1034">
        <v>5</v>
      </c>
      <c r="M62" s="1199"/>
      <c r="N62" s="1106" t="s">
        <v>2493</v>
      </c>
      <c r="O62" s="1228" t="s">
        <v>2494</v>
      </c>
      <c r="P62" s="1212" t="s">
        <v>2495</v>
      </c>
      <c r="Q62" s="1217">
        <v>3290422.28</v>
      </c>
      <c r="R62" s="1230"/>
      <c r="S62" s="1081">
        <v>44193</v>
      </c>
      <c r="U62" s="1081">
        <v>44181</v>
      </c>
      <c r="V62" s="1229">
        <v>44182</v>
      </c>
      <c r="W62" s="1081">
        <v>44193</v>
      </c>
      <c r="X62" s="1173" t="s">
        <v>22</v>
      </c>
      <c r="Y62" s="1034">
        <v>8820</v>
      </c>
      <c r="Z62" s="1216">
        <v>44159</v>
      </c>
      <c r="AA62" s="1226" t="s">
        <v>2496</v>
      </c>
      <c r="AB62" s="1212" t="s">
        <v>2497</v>
      </c>
      <c r="AC62" s="1197">
        <v>64320</v>
      </c>
      <c r="AD62" s="1081">
        <v>44182</v>
      </c>
      <c r="AE62" s="1173" t="s">
        <v>1901</v>
      </c>
    </row>
    <row r="63" spans="1:33" x14ac:dyDescent="0.25">
      <c r="AF63" s="793"/>
      <c r="AG63" s="793"/>
    </row>
    <row r="64" spans="1:33" x14ac:dyDescent="0.25">
      <c r="AF64" s="793"/>
      <c r="AG64" s="793"/>
    </row>
    <row r="65" spans="32:33" x14ac:dyDescent="0.25">
      <c r="AF65" s="793"/>
      <c r="AG65" s="793"/>
    </row>
    <row r="66" spans="32:33" x14ac:dyDescent="0.25">
      <c r="AF66" s="793"/>
      <c r="AG66" s="793"/>
    </row>
    <row r="67" spans="32:33" x14ac:dyDescent="0.25">
      <c r="AF67" s="793"/>
      <c r="AG67" s="793"/>
    </row>
    <row r="68" spans="32:33" x14ac:dyDescent="0.25">
      <c r="AF68" s="793"/>
      <c r="AG68" s="793"/>
    </row>
    <row r="69" spans="32:33" x14ac:dyDescent="0.25">
      <c r="AF69" s="793"/>
      <c r="AG69" s="793"/>
    </row>
    <row r="70" spans="32:33" x14ac:dyDescent="0.25">
      <c r="AF70" s="793"/>
      <c r="AG70" s="793"/>
    </row>
    <row r="71" spans="32:33" x14ac:dyDescent="0.25">
      <c r="AF71" s="793"/>
      <c r="AG71" s="793"/>
    </row>
    <row r="72" spans="32:33" x14ac:dyDescent="0.25">
      <c r="AF72" s="793"/>
      <c r="AG72" s="793"/>
    </row>
    <row r="73" spans="32:33" x14ac:dyDescent="0.25">
      <c r="AF73" s="793"/>
      <c r="AG73" s="793"/>
    </row>
    <row r="74" spans="32:33" x14ac:dyDescent="0.25">
      <c r="AF74" s="793"/>
      <c r="AG74" s="793"/>
    </row>
    <row r="75" spans="32:33" x14ac:dyDescent="0.25">
      <c r="AF75" s="793"/>
      <c r="AG75" s="793"/>
    </row>
    <row r="76" spans="32:33" x14ac:dyDescent="0.25">
      <c r="AF76" s="793"/>
      <c r="AG76" s="793"/>
    </row>
    <row r="77" spans="32:33" x14ac:dyDescent="0.25">
      <c r="AF77" s="793"/>
      <c r="AG77" s="793"/>
    </row>
  </sheetData>
  <autoFilter ref="A1:AF62" xr:uid="{DBF6C095-CE6F-49B5-A0E5-A923AD57AB00}"/>
  <phoneticPr fontId="59" type="noConversion"/>
  <hyperlinks>
    <hyperlink ref="D3" r:id="rId1" display="https://www.secop.gov.co/CO1ContractsManagement/Tendering/ProcurementContractEdit/View?docUniqueIdentifier=CO1.PCCNTR.1284541&amp;prevCtxUrl=https%3a%2f%2fwww.secop.gov.co%2fCO1ContractsManagement%2fTendering%2fProcurementContractManagement%2fIndex&amp;prevCtxLbl=Contratos+" xr:uid="{318F7115-C0C5-4728-AC26-129267CEAA3B}"/>
    <hyperlink ref="D4" r:id="rId2" display="https://www.secop.gov.co/CO1ContractsManagement/Tendering/ProcurementContractEdit/View?docUniqueIdentifier=CO1.PCCNTR.1289820&amp;prevCtxUrl=https%3a%2f%2fwww.secop.gov.co%2fCO1ContractsManagement%2fTendering%2fProcurementContractManagement%2fIndex&amp;prevCtxLbl=Contratos+" xr:uid="{49E187D9-1375-4ACA-8C36-2D2A8FD1EAC5}"/>
    <hyperlink ref="D6" r:id="rId3" display="https://www.secop.gov.co/CO1ContractsManagement/Tendering/ProcurementContractEdit/View?docUniqueIdentifier=CO1.PCCNTR.1290875&amp;prevCtxUrl=https%3a%2f%2fwww.secop.gov.co%2fCO1ContractsManagement%2fTendering%2fProcurementContractManagement%2fIndex&amp;prevCtxLbl=Contratos+" xr:uid="{7E84DBD0-D9AB-4FE2-9510-736DD97AB630}"/>
    <hyperlink ref="D7" r:id="rId4" display="https://www.secop.gov.co/CO1ContractsManagement/Tendering/ProcurementContractEdit/View?docUniqueIdentifier=CO1.PCCNTR.1317617&amp;prevCtxUrl=https%3a%2f%2fwww.secop.gov.co%2fCO1ContractsManagement%2fTendering%2fProcurementContractManagement%2fIndex&amp;prevCtxLbl=Contratos+" xr:uid="{00F79466-CAAC-41A7-B165-86B92E2AA3D7}"/>
    <hyperlink ref="D8" r:id="rId5" display="https://www.secop.gov.co/CO1ContractsManagement/Tendering/ProcurementContractEdit/View?docUniqueIdentifier=CO1.PCCNTR.1321239&amp;prevCtxUrl=https%3a%2f%2fwww.secop.gov.co%2fCO1ContractsManagement%2fTendering%2fProcurementContractManagement%2fIndex&amp;prevCtxLbl=Contratos+" xr:uid="{4B86FD9E-0D1E-4A9A-BD15-2B5ACFD0C844}"/>
    <hyperlink ref="D9" r:id="rId6" display="https://www.secop.gov.co/CO1ContractsManagement/Tendering/ProcurementContractEdit/View?docUniqueIdentifier=CO1.PCCNTR.1329262&amp;prevCtxUrl=https%3a%2f%2fwww.secop.gov.co%2fCO1ContractsManagement%2fTendering%2fProcurementContractManagement%2fIndex&amp;prevCtxLbl=Contratos+" xr:uid="{070ED4EC-D6AB-4A76-A825-25CABA14F7DC}"/>
    <hyperlink ref="D10" r:id="rId7" display="https://www.secop.gov.co/CO1ContractsManagement/Tendering/ProcurementContractEdit/View?docUniqueIdentifier=CO1.PCCNTR.1361219&amp;prevCtxUrl=https%3a%2f%2fwww.secop.gov.co%2fCO1ContractsManagement%2fTendering%2fProcurementContractManagement%2fIndex&amp;prevCtxLbl=Contratos+" xr:uid="{9C32AEA0-8A92-4311-A4CB-6C38B85510A1}"/>
    <hyperlink ref="D11" r:id="rId8" display="https://www.secop.gov.co/CO1ContractsManagement/Tendering/ProcurementContractEdit/View?docUniqueIdentifier=CO1.PCCNTR.1363230&amp;prevCtxUrl=https%3a%2f%2fwww.secop.gov.co%2fCO1ContractsManagement%2fTendering%2fProcurementContractManagement%2fIndex&amp;prevCtxLbl=Contratos+" xr:uid="{EC4A3A57-5D37-4D64-8EBE-4E37A31A7E71}"/>
    <hyperlink ref="D13" r:id="rId9" display="https://www.secop.gov.co/CO1ContractsManagement/Tendering/ProcurementContractEdit/View?docUniqueIdentifier=CO1.PCCNTR.1387287&amp;prevCtxUrl=https%3a%2f%2fwww.secop.gov.co%2fCO1ContractsManagement%2fTendering%2fProcurementContractManagement%2fIndex&amp;prevCtxLbl=Contratos+" xr:uid="{AC85828A-C5AB-4284-9CC6-BD34B249DED4}"/>
    <hyperlink ref="D14" r:id="rId10" display="https://www.secop.gov.co/CO1ContractsManagement/Tendering/ProcurementContractEdit/View?docUniqueIdentifier=CO1.PCCNTR.1402110&amp;prevCtxUrl=https%3a%2f%2fwww.secop.gov.co%2fCO1ContractsManagement%2fTendering%2fProcurementContractManagement%2fIndex&amp;prevCtxLbl=Contratos+" xr:uid="{5CEA3F4B-EBC7-434D-9EAC-DD825945F9C0}"/>
    <hyperlink ref="D15" r:id="rId11" display="https://www.secop.gov.co/CO1ContractsManagement/Tendering/ProcurementContractEdit/View?docUniqueIdentifier=CO1.PCCNTR.1421552&amp;prevCtxUrl=https%3a%2f%2fwww.secop.gov.co%2fCO1ContractsManagement%2fTendering%2fProcurementContractManagement%2fIndex&amp;prevCtxLbl=Contratos+" xr:uid="{7A46F08B-25F1-4E48-B19A-221007E9ED09}"/>
    <hyperlink ref="D16" r:id="rId12" display="https://www.secop.gov.co/CO1ContractsManagement/Tendering/ProcurementContractEdit/View?docUniqueIdentifier=CO1.PCCNTR.1421364&amp;prevCtxUrl=https%3a%2f%2fwww.secop.gov.co%2fCO1ContractsManagement%2fTendering%2fProcurementContractManagement%2fIndex&amp;prevCtxLbl=Contratos+" xr:uid="{A85013A9-32D8-4397-8E55-426252A97C82}"/>
    <hyperlink ref="D18" r:id="rId13" display="https://www.secop.gov.co/CO1ContractsManagement/Tendering/ProcurementContractEdit/View?docUniqueIdentifier=CO1.PCCNTR.1422932&amp;prevCtxUrl=https%3a%2f%2fwww.secop.gov.co%2fCO1ContractsManagement%2fTendering%2fProcurementContractManagement%2fIndex&amp;prevCtxLbl=Contratos+" xr:uid="{A89E3D2F-E8A8-4E40-8BA4-2612517C9A6A}"/>
    <hyperlink ref="D19" r:id="rId14" display="https://www.secop.gov.co/CO1ContractsManagement/Tendering/ProcurementContractEdit/View?docUniqueIdentifier=CO1.PCCNTR.1423358&amp;prevCtxUrl=https%3a%2f%2fwww.secop.gov.co%2fCO1ContractsManagement%2fTendering%2fProcurementContractManagement%2fIndex&amp;prevCtxLbl=Contratos+" xr:uid="{60611C04-FE99-4F8F-9979-8BC989DB9AF5}"/>
    <hyperlink ref="D20" r:id="rId15" display="https://www.secop.gov.co/CO1ContractsManagement/Tendering/ProcurementContractEdit/View?docUniqueIdentifier=CO1.PCCNTR.1431793&amp;prevCtxUrl=https%3a%2f%2fwww.secop.gov.co%2fCO1ContractsManagement%2fTendering%2fProcurementContractManagement%2fIndex&amp;prevCtxLbl=Contratos+" xr:uid="{26C0899A-8646-4897-A409-5FE9399520E7}"/>
    <hyperlink ref="D22" r:id="rId16" display="https://www.secop.gov.co/CO1ContractsManagement/Tendering/ProcurementContractEdit/View?docUniqueIdentifier=CO1.PCCNTR.1443387&amp;prevCtxUrl=https%3a%2f%2fwww.secop.gov.co%2fCO1ContractsManagement%2fTendering%2fProcurementContractManagement%2fIndex&amp;prevCtxLbl=Contratos+" xr:uid="{0D87B346-82EA-46FD-AD02-E858C0334C82}"/>
    <hyperlink ref="D23" r:id="rId17" display="https://www.secop.gov.co/CO1ContractsManagement/Tendering/ProcurementContractEdit/View?docUniqueIdentifier=CO1.PCCNTR.1456403&amp;prevCtxUrl=https%3a%2f%2fwww.secop.gov.co%2fCO1ContractsManagement%2fTendering%2fProcurementContractManagement%2fIndex&amp;prevCtxLbl=Contratos+" xr:uid="{19795752-4522-4995-B17E-A75A943A7662}"/>
    <hyperlink ref="D24" r:id="rId18" display="https://www.secop.gov.co/CO1ContractsManagement/Tendering/ProcurementContractEdit/View?docUniqueIdentifier=CO1.PCCNTR.1457454&amp;prevCtxUrl=https%3a%2f%2fwww.secop.gov.co%2fCO1ContractsManagement%2fTendering%2fProcurementContractManagement%2fIndex&amp;prevCtxLbl=Contratos+" xr:uid="{1F9C19A9-1F46-4AB3-9783-F4A43A38A260}"/>
    <hyperlink ref="D25" r:id="rId19" display="https://www.secop.gov.co/CO1ContractsManagement/Tendering/ProcurementContractEdit/View?docUniqueIdentifier=CO1.PCCNTR.1459749&amp;prevCtxUrl=https%3a%2f%2fwww.secop.gov.co%2fCO1ContractsManagement%2fTendering%2fProcurementContractManagement%2fIndex&amp;prevCtxLbl=Contratos+" xr:uid="{F7C33395-7509-4996-B80F-5464DA65C1D0}"/>
    <hyperlink ref="D27" r:id="rId20" display="https://www.secop.gov.co/CO1ContractsManagement/Tendering/ProcurementContractEdit/View?docUniqueIdentifier=CO1.PCCNTR.1483610&amp;prevCtxUrl=https%3a%2f%2fwww.secop.gov.co%2fCO1ContractsManagement%2fTendering%2fProcurementContractManagement%2fIndex&amp;prevCtxLbl=Contratos+" xr:uid="{CDAEA1AC-4397-4F86-8A8B-33B5C2A87311}"/>
    <hyperlink ref="D28" r:id="rId21" display="https://www.secop.gov.co/CO1ContractsManagement/Tendering/ProcurementContractEdit/View?docUniqueIdentifier=CO1.PCCNTR.1485506&amp;prevCtxUrl=https%3a%2f%2fwww.secop.gov.co%2fCO1ContractsManagement%2fTendering%2fProcurementContractManagement%2fIndex&amp;prevCtxLbl=Contratos+" xr:uid="{2E0716C0-6054-401D-8C6E-58FEE68F2187}"/>
    <hyperlink ref="D29" r:id="rId22" display="https://www.secop.gov.co/CO1ContractsManagement/Tendering/ProcurementContractEdit/View?docUniqueIdentifier=CO1.PCCNTR.1485926&amp;prevCtxUrl=https%3a%2f%2fwww.secop.gov.co%2fCO1ContractsManagement%2fTendering%2fProcurementContractManagement%2fIndex&amp;prevCtxLbl=Contratos+" xr:uid="{FCD013DE-7559-4B9F-9CDD-8A67DB48B3A8}"/>
    <hyperlink ref="D31" r:id="rId23" display="https://www.secop.gov.co/CO1ContractsManagement/Tendering/ProcurementContractEdit/View?docUniqueIdentifier=CO1.PCCNTR.1524087&amp;prevCtxUrl=https%3a%2f%2fwww.secop.gov.co%2fCO1ContractsManagement%2fTendering%2fProcurementContractManagement%2fIndex&amp;prevCtxLbl=Contratos+" xr:uid="{A5577BB4-1CC5-4A46-8794-B9E2FAED886C}"/>
    <hyperlink ref="D32" r:id="rId24" display="https://www.secop.gov.co/CO1ContractsManagement/Tendering/ProcurementContractEdit/View?docUniqueIdentifier=CO1.PCCNTR.1561927&amp;prevCtxUrl=https%3a%2f%2fwww.secop.gov.co%2fCO1ContractsManagement%2fTendering%2fProcurementContractManagement%2fIndex&amp;prevCtxLbl=Contratos+" xr:uid="{E098868F-6A50-40E6-A3C3-CA5C8E910561}"/>
    <hyperlink ref="D38" r:id="rId25" display="https://www.secop.gov.co/CO1ContractsManagement/Tendering/ProcurementContractEdit/View?docUniqueIdentifier=CO1.PCCNTR.1574525&amp;prevCtxUrl=https%3a%2f%2fwww.secop.gov.co%2fCO1ContractsManagement%2fTendering%2fProcurementContractManagement%2fIndex&amp;prevCtxLbl=Contratos+" xr:uid="{E1E1CE8C-1F51-428F-8200-91BAEA88DD29}"/>
    <hyperlink ref="D40" r:id="rId26" display="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xr:uid="{F8555A2A-B7B9-452B-85CD-5929587D56DE}"/>
    <hyperlink ref="D42" r:id="rId27" display="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xr:uid="{BA15697A-EC1A-4F42-AC95-DFFFDAC3975B}"/>
    <hyperlink ref="D43" r:id="rId28" display="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xr:uid="{A78AABA4-D43B-4E43-B5DD-0767D71F1FCD}"/>
    <hyperlink ref="D44" r:id="rId29" display="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xr:uid="{F59B7ADA-3B2C-4ECD-9582-7ACEB1BE59DC}"/>
    <hyperlink ref="D45" r:id="rId30" display="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xr:uid="{4EAA8355-79FA-4B08-BD4A-42CB67E373A5}"/>
    <hyperlink ref="D26" r:id="rId31" xr:uid="{38412126-D497-4889-8814-06664E20C79F}"/>
    <hyperlink ref="N2" r:id="rId32" xr:uid="{23D30515-78DA-4E33-9320-0FFA2F37B512}"/>
    <hyperlink ref="N3" r:id="rId33" xr:uid="{57FB16E5-8BB5-45A9-BE1C-CAC92C13BEC4}"/>
    <hyperlink ref="N4" r:id="rId34" xr:uid="{AEF18BBC-D88B-44BF-8CA2-67A7E703B046}"/>
    <hyperlink ref="N6" r:id="rId35" xr:uid="{1C4FB671-489B-47A6-9AE4-32EAE005DA0A}"/>
    <hyperlink ref="N7" r:id="rId36" xr:uid="{9FA9A941-6865-4D20-A42C-A17F689251C4}"/>
    <hyperlink ref="N8" r:id="rId37" xr:uid="{BBD8380C-DE63-448F-B66F-984482D277E5}"/>
    <hyperlink ref="N9" r:id="rId38" xr:uid="{D6FEB6C0-7784-4F5C-9354-237452004CA1}"/>
    <hyperlink ref="N10" r:id="rId39" xr:uid="{889E4696-1D7B-4767-963D-70C3FB2299A3}"/>
    <hyperlink ref="N11" r:id="rId40" xr:uid="{B9E8DC53-069A-4DFA-AE06-F53FFFBABE69}"/>
    <hyperlink ref="N13" r:id="rId41" xr:uid="{DA68A6AB-585F-42A7-8753-D71C583BF431}"/>
    <hyperlink ref="N14" r:id="rId42" xr:uid="{640AFD41-0FCE-4978-B536-6E94D4390542}"/>
    <hyperlink ref="N15" r:id="rId43" xr:uid="{519BB86C-C215-4D81-B354-4FC773B49F2F}"/>
    <hyperlink ref="N16" r:id="rId44" xr:uid="{94F0B5CA-FFB2-439C-8401-89B0CA3EE640}"/>
    <hyperlink ref="N18" r:id="rId45" xr:uid="{925C7095-213B-45E4-BAEF-0576DB07D824}"/>
    <hyperlink ref="N19" r:id="rId46" xr:uid="{CED8AAAB-9BBD-4EBD-B008-3B7E8AB7D7E7}"/>
    <hyperlink ref="N20" r:id="rId47" xr:uid="{01D84435-4C7D-4D0E-94F0-3EF647EC9D87}"/>
    <hyperlink ref="N22" r:id="rId48" xr:uid="{8763F6F7-D407-470D-BA2A-504257936F72}"/>
    <hyperlink ref="N23" r:id="rId49" xr:uid="{CF7AB623-0D1E-455D-8751-AC407E44FF3E}"/>
    <hyperlink ref="N24" r:id="rId50" xr:uid="{850C1216-0ED9-44B8-99BF-C8956971F164}"/>
    <hyperlink ref="N25" r:id="rId51" xr:uid="{BA763E86-8723-4FD1-921D-1B7AE09B62AF}"/>
    <hyperlink ref="N27" r:id="rId52" xr:uid="{40B6AE7D-EEF7-4710-9CDF-A90BE3B7AC4F}"/>
    <hyperlink ref="N28" r:id="rId53" xr:uid="{C3A6CAB6-8338-49A9-A736-AFDE36295D8E}"/>
    <hyperlink ref="N29" r:id="rId54" xr:uid="{79192F4D-BB21-4EC7-9B27-21A99B025116}"/>
    <hyperlink ref="N31" r:id="rId55" xr:uid="{BC601A92-BE5F-49F0-BD36-E976F3097016}"/>
    <hyperlink ref="N32" r:id="rId56" xr:uid="{E3ACB6DC-D7C4-473D-84CE-7827F20C2630}"/>
    <hyperlink ref="N36" r:id="rId57" xr:uid="{AB28B535-A93A-4562-92EB-E69161340783}"/>
    <hyperlink ref="N38" r:id="rId58" xr:uid="{830E1828-2795-4358-A924-0867B96FFE65}"/>
    <hyperlink ref="N40" r:id="rId59" xr:uid="{45E0DE62-4CC9-4861-B38C-25C533ACD3A7}"/>
    <hyperlink ref="N42" r:id="rId60" xr:uid="{30D126F3-0E01-4707-869C-05115DECF94D}"/>
    <hyperlink ref="N43" r:id="rId61" xr:uid="{BD0F3B8A-AA6E-4357-9014-9D5C204BA24C}"/>
    <hyperlink ref="N44" r:id="rId62" xr:uid="{2ADC58F2-66BE-480D-8E15-A1AF6386AB02}"/>
    <hyperlink ref="N45" r:id="rId63" xr:uid="{BC3825C8-E71F-4282-846B-C14B70E9E7EA}"/>
    <hyperlink ref="N30" r:id="rId64" xr:uid="{8B585D8C-D9F4-4171-B726-1B556D877D4C}"/>
    <hyperlink ref="N33" r:id="rId65" xr:uid="{8A03751B-A93B-4C49-B98D-C878B8ACC43A}"/>
    <hyperlink ref="N34" r:id="rId66" xr:uid="{2D9FF4C2-D212-4F27-A388-D0C90C9F6075}"/>
    <hyperlink ref="N35" r:id="rId67" xr:uid="{7CE2D85B-E0A1-45BD-9A7F-B1D2D228701A}"/>
    <hyperlink ref="N37" r:id="rId68" xr:uid="{BDD02410-EA55-454C-BB53-A65041661C40}"/>
    <hyperlink ref="D46" r:id="rId69" display="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xr:uid="{8A3DC1BD-46D1-4EC7-A9B6-A89DCA662307}"/>
    <hyperlink ref="N46" r:id="rId70" xr:uid="{AEF7E247-C0C2-4B78-883C-69C3A8FDD28D}"/>
    <hyperlink ref="N48" r:id="rId71" xr:uid="{0FA12B60-E617-4909-8001-FCBBDA0B22BC}"/>
    <hyperlink ref="D49" r:id="rId72" display="https://www.secop.gov.co/CO1ContractsManagement/Tendering/ProcurementContractEdit/View?docUniqueIdentifier=CO1.PCCNTR.2011849&amp;prevCtxUrl=https%3a%2f%2fwww.secop.gov.co%3a443%2fCO1ContractsManagement%2fTendering%2fProcurementContractManagement%2fIndex&amp;prevCtxLbl=Contratos+" xr:uid="{993768ED-1FF5-4159-A9B0-BC36CE8AB213}"/>
    <hyperlink ref="D48" r:id="rId73" display="https://www.secop.gov.co/CO1ContractsManagement/Tendering/ProcurementContractEdit/View?docUniqueIdentifier=CO1.PCCNTR.2011249&amp;prevCtxUrl=https%3a%2f%2fwww.secop.gov.co%3a443%2fCO1ContractsManagement%2fTendering%2fProcurementContractManagement%2fIndex&amp;prevCtxLbl=Contratos+" xr:uid="{E0CCC72A-F177-4DED-B058-AAC599999752}"/>
    <hyperlink ref="N49" r:id="rId74" xr:uid="{1F29D1EE-5C6C-497E-8190-82F26BD99430}"/>
    <hyperlink ref="D50" r:id="rId75" display="https://www.secop.gov.co/CO1ContractsManagement/Tendering/ProcurementContractEdit/View?docUniqueIdentifier=CO1.PCCNTR.2011280&amp;prevCtxUrl=https%3a%2f%2fwww.secop.gov.co%3a443%2fCO1ContractsManagement%2fTendering%2fProcurementContractManagement%2fIndex&amp;prevCtxLbl=Contratos+" xr:uid="{5A20E467-3609-447F-BA41-6C0D267A8780}"/>
    <hyperlink ref="N50" r:id="rId76" xr:uid="{7B1A4DBD-277C-4E93-B353-23AB9A5F676A}"/>
    <hyperlink ref="N51" r:id="rId77" xr:uid="{4EFF8025-A801-4C3A-844E-FECE9537E58F}"/>
    <hyperlink ref="D51" r:id="rId78" display="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xr:uid="{38A617B8-C58F-4AB0-9CBB-FC7549C198A2}"/>
    <hyperlink ref="N52" r:id="rId79" xr:uid="{4BE4CA51-EACD-490F-BBD4-57A1871CD9B0}"/>
    <hyperlink ref="D52" r:id="rId80" display="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xr:uid="{73128DCF-0F84-4946-AB89-B1E398BB7CCE}"/>
    <hyperlink ref="N53" r:id="rId81" xr:uid="{31F2DC05-C9E8-4C48-B1B8-43F37B8B39CE}"/>
    <hyperlink ref="N54" r:id="rId82" xr:uid="{FFC510B9-2254-4455-BEFF-645C0FFEE82C}"/>
    <hyperlink ref="D53" r:id="rId83" display="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xr:uid="{B7E89ED5-2AC3-4350-87CC-E67AD4AA2C6C}"/>
    <hyperlink ref="D54" r:id="rId84" display="https://www.secop.gov.co/CO1ContractsManagement/Tendering/ProcurementContractEdit/View?docUniqueIdentifier=CO1.PCCNTR.2021312&amp;prevCtxUrl=https%3a%2f%2fwww.secop.gov.co%3a443%2fCO1ContractsManagement%2fTendering%2fProcurementContractManagement%2fIndex&amp;prevCtxLbl=Contratos+" xr:uid="{D281978E-4CEE-4F63-B66B-CC250B6759D2}"/>
    <hyperlink ref="D55" r:id="rId85" display="https://www.secop.gov.co/CO1ContractsManagement/Tendering/ProcurementContractEdit/View?docUniqueIdentifier=CO1.PCCNTR.2030595&amp;prevCtxUrl=https%3a%2f%2fwww.secop.gov.co%3a443%2fCO1ContractsManagement%2fTendering%2fProcurementContractManagement%2fIndex&amp;prevCtxLbl=Contratos+" xr:uid="{7D1A43EF-75A8-47AF-BDCE-20B28EC14D9F}"/>
    <hyperlink ref="N55" r:id="rId86" xr:uid="{F389AB0F-3255-4F4A-818B-68073BE5483C}"/>
    <hyperlink ref="D56" r:id="rId87" display="https://www.secop.gov.co/CO1ContractsManagement/Tendering/ProcurementContractEdit/View?docUniqueIdentifier=CO1.PCCNTR.2033221&amp;prevCtxUrl=https%3a%2f%2fwww.secop.gov.co%3a443%2fCO1ContractsManagement%2fTendering%2fProcurementContractManagement%2fIndex&amp;prevCtxLbl=Contratos+" xr:uid="{4F55B5DE-3E67-4034-A504-BA30F604E5EF}"/>
    <hyperlink ref="D57" r:id="rId88" display="https://www.secop.gov.co/CO1ContractsManagement/Tendering/ProcurementContractEdit/View?docUniqueIdentifier=CO1.PCCNTR.2033917&amp;prevCtxUrl=https%3a%2f%2fwww.secop.gov.co%3a443%2fCO1ContractsManagement%2fTendering%2fProcurementContractManagement%2fIndex&amp;prevCtxLbl=Contratos+" xr:uid="{7A8E166B-0BBE-4E67-8FC7-9C2599D1E2EE}"/>
    <hyperlink ref="N57" r:id="rId89" xr:uid="{2F133A19-F83E-4C5E-B67E-35D116C9C57E}"/>
    <hyperlink ref="N56" r:id="rId90" xr:uid="{F4AA1451-61FB-4FA3-8D1B-0D6E9A3EC780}"/>
    <hyperlink ref="D58" r:id="rId91" display="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xr:uid="{39487E40-B04E-43CB-B536-DA4387B9715A}"/>
    <hyperlink ref="D59" r:id="rId92" display="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xr:uid="{D8DAA7B3-E332-4103-A6AA-8070610ADFC9}"/>
    <hyperlink ref="N59" r:id="rId93" xr:uid="{F5A306DF-338F-44C7-BA91-F3DC5B394E38}"/>
    <hyperlink ref="D60" r:id="rId94" display="https://www.secop.gov.co/CO1ContractsManagement/Tendering/ProcurementContractEdit/View?docUniqueIdentifier=CO1.PCCNTR.2035391&amp;prevCtxUrl=https%3a%2f%2fwww.secop.gov.co%3a443%2fCO1ContractsManagement%2fTendering%2fProcurementContractManagement%2fIndex&amp;prevCtxLbl=Contratos+" xr:uid="{BDBF8F75-E800-47BD-ADF3-A986AD1D1BFC}"/>
    <hyperlink ref="N60" r:id="rId95" xr:uid="{0ED16EED-FF4F-4EDF-8C66-38DA7FBB35D8}"/>
    <hyperlink ref="N61" r:id="rId96" xr:uid="{4F31E363-40A4-4374-9130-EC6D6CF0D66C}"/>
    <hyperlink ref="D61" r:id="rId97" display="https://www.secop.gov.co/CO1ContractsManagement/Tendering/ProcurementContractEdit/View?docUniqueIdentifier=CO1.PCCNTR.2047518&amp;prevCtxUrl=https%3a%2f%2fwww.secop.gov.co%3a443%2fCO1ContractsManagement%2fTendering%2fProcurementContractManagement%2fIndex&amp;prevCtxLbl=Contratos+" xr:uid="{FADCE0DE-0D26-42C9-9E11-7DD8F4DD70F0}"/>
    <hyperlink ref="N62" r:id="rId98" xr:uid="{0A7D399B-F7BB-40A5-BF76-93CA6FD5CDB8}"/>
    <hyperlink ref="N21" r:id="rId99" xr:uid="{2C76D30C-5395-454F-88A7-13AFEA2ADE47}"/>
    <hyperlink ref="D2" r:id="rId100" xr:uid="{1D0232A5-DA81-401D-A60B-0A687784BF10}"/>
    <hyperlink ref="D5" r:id="rId101" xr:uid="{0865E0F7-62A6-4702-80FD-8277CB7191A3}"/>
    <hyperlink ref="D12" r:id="rId102" xr:uid="{2A36F2E8-A395-458C-A9B2-1985261CC5CC}"/>
    <hyperlink ref="D21" r:id="rId103" xr:uid="{0505950B-D535-431F-B6E6-749054A41BD6}"/>
    <hyperlink ref="D30" r:id="rId104" xr:uid="{AFB86491-3421-4E27-98B8-C7FA7A1D77CD}"/>
    <hyperlink ref="D33" r:id="rId105" xr:uid="{9B9BC738-0F9B-4099-BE69-72A818013EE4}"/>
    <hyperlink ref="D34" r:id="rId106" xr:uid="{541BF443-FF17-4F7E-A071-202CB8348CF0}"/>
    <hyperlink ref="D35" r:id="rId107" xr:uid="{C19C5A30-44ED-4EA2-A6E6-3F77C82E3D6D}"/>
    <hyperlink ref="D36" r:id="rId108" xr:uid="{AC6DF110-21D9-4277-8465-1C17D3EB6BF3}"/>
    <hyperlink ref="D37" r:id="rId109" xr:uid="{735D1A15-CA0F-4D2A-B463-C85F1FB869F3}"/>
    <hyperlink ref="D39" r:id="rId110" xr:uid="{E7E23E8A-89F6-4670-BC2F-E37FA23C24AE}"/>
    <hyperlink ref="D41" r:id="rId111" xr:uid="{7EC1A3BC-DC57-45E1-B4C4-43AB55C8DB40}"/>
    <hyperlink ref="C41" r:id="rId112" xr:uid="{31FB2FAF-C8C4-4B0A-9330-A147F8191F57}"/>
    <hyperlink ref="D62" r:id="rId113" xr:uid="{E66186CD-2ABF-446F-B884-8D8285B65E2E}"/>
  </hyperlinks>
  <pageMargins left="0.7" right="0.7" top="0.75" bottom="0.75" header="0.3" footer="0.3"/>
  <pageSetup orientation="portrait" r:id="rId114"/>
  <legacyDrawing r:id="rId11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D094-8932-41ED-8A9A-106AAF24A727}">
  <dimension ref="A1:AG28"/>
  <sheetViews>
    <sheetView tabSelected="1" workbookViewId="0">
      <selection activeCell="AF1" sqref="AF1:AF1048576"/>
    </sheetView>
  </sheetViews>
  <sheetFormatPr baseColWidth="10" defaultColWidth="9.140625" defaultRowHeight="15" x14ac:dyDescent="0.25"/>
  <cols>
    <col min="3" max="3" width="24.5703125" customWidth="1"/>
    <col min="4" max="4" width="54.42578125" customWidth="1"/>
    <col min="5" max="5" width="21.7109375" customWidth="1"/>
    <col min="6" max="6" width="20.5703125" customWidth="1"/>
    <col min="7" max="7" width="19.28515625" customWidth="1"/>
    <col min="8" max="8" width="40" customWidth="1"/>
    <col min="9" max="9" width="32.140625" customWidth="1"/>
    <col min="10" max="10" width="23.42578125" hidden="1" customWidth="1"/>
    <col min="11" max="11" width="0" hidden="1" customWidth="1"/>
    <col min="12" max="12" width="19.5703125" hidden="1" customWidth="1"/>
    <col min="13" max="13" width="0" hidden="1" customWidth="1"/>
    <col min="14" max="14" width="30.5703125" customWidth="1"/>
    <col min="15" max="15" width="26" hidden="1" customWidth="1"/>
    <col min="16" max="16" width="17.140625" hidden="1" customWidth="1"/>
    <col min="17" max="17" width="20.7109375" customWidth="1"/>
    <col min="18" max="18" width="16.5703125" customWidth="1"/>
    <col min="19" max="19" width="16.42578125" customWidth="1"/>
    <col min="20" max="20" width="22.5703125" customWidth="1"/>
    <col min="21" max="21" width="18.42578125" customWidth="1"/>
    <col min="22" max="22" width="20.140625" customWidth="1"/>
    <col min="23" max="23" width="19.7109375" customWidth="1"/>
    <col min="24" max="24" width="22.42578125" customWidth="1"/>
    <col min="25" max="25" width="14.28515625" customWidth="1"/>
    <col min="26" max="26" width="15.140625" customWidth="1"/>
    <col min="27" max="27" width="29.42578125" customWidth="1"/>
    <col min="28" max="28" width="43.140625" customWidth="1"/>
    <col min="29" max="29" width="15.28515625" customWidth="1"/>
    <col min="30" max="30" width="16.7109375" customWidth="1"/>
    <col min="31" max="31" width="20" customWidth="1"/>
    <col min="32" max="32" width="18.42578125" hidden="1" customWidth="1"/>
  </cols>
  <sheetData>
    <row r="1" spans="1:33" ht="60.75" customHeight="1" x14ac:dyDescent="0.25">
      <c r="A1" s="867" t="s">
        <v>1137</v>
      </c>
      <c r="B1" s="904" t="s">
        <v>0</v>
      </c>
      <c r="C1" s="867" t="s">
        <v>1933</v>
      </c>
      <c r="D1" s="867" t="s">
        <v>1934</v>
      </c>
      <c r="E1" s="867" t="s">
        <v>1935</v>
      </c>
      <c r="F1" s="867" t="s">
        <v>1</v>
      </c>
      <c r="G1" s="867" t="s">
        <v>2</v>
      </c>
      <c r="H1" s="867" t="s">
        <v>3</v>
      </c>
      <c r="I1" s="867" t="s">
        <v>4</v>
      </c>
      <c r="J1" s="868" t="s">
        <v>5</v>
      </c>
      <c r="K1" s="868" t="s">
        <v>521</v>
      </c>
      <c r="L1" s="868" t="s">
        <v>1662</v>
      </c>
      <c r="M1" s="868" t="s">
        <v>5</v>
      </c>
      <c r="N1" s="868" t="s">
        <v>1936</v>
      </c>
      <c r="O1" s="868" t="s">
        <v>522</v>
      </c>
      <c r="P1" s="868" t="s">
        <v>523</v>
      </c>
      <c r="Q1" s="1152" t="s">
        <v>906</v>
      </c>
      <c r="R1" s="1152" t="s">
        <v>907</v>
      </c>
      <c r="S1" s="867" t="s">
        <v>1138</v>
      </c>
      <c r="T1" s="867" t="s">
        <v>909</v>
      </c>
      <c r="U1" s="867" t="s">
        <v>8</v>
      </c>
      <c r="V1" s="867" t="s">
        <v>9</v>
      </c>
      <c r="W1" s="867" t="s">
        <v>10</v>
      </c>
      <c r="X1" s="867" t="s">
        <v>11</v>
      </c>
      <c r="Y1" s="867" t="s">
        <v>12</v>
      </c>
      <c r="Z1" s="1032" t="s">
        <v>13</v>
      </c>
      <c r="AA1" s="1241" t="s">
        <v>524</v>
      </c>
      <c r="AB1" s="1239" t="s">
        <v>525</v>
      </c>
      <c r="AC1" s="1240" t="s">
        <v>14</v>
      </c>
      <c r="AD1" s="867" t="s">
        <v>15</v>
      </c>
      <c r="AE1" s="1032" t="s">
        <v>197</v>
      </c>
      <c r="AF1" s="1032" t="s">
        <v>1937</v>
      </c>
      <c r="AG1" s="869"/>
    </row>
    <row r="2" spans="1:33" ht="60" x14ac:dyDescent="0.25">
      <c r="A2" s="1034">
        <v>1</v>
      </c>
      <c r="B2" s="1034">
        <v>1</v>
      </c>
      <c r="C2" s="1270" t="s">
        <v>2498</v>
      </c>
      <c r="D2" s="1297" t="s">
        <v>2499</v>
      </c>
      <c r="E2" s="1237" t="s">
        <v>2500</v>
      </c>
      <c r="F2" s="1236" t="s">
        <v>100</v>
      </c>
      <c r="G2" s="876" t="s">
        <v>545</v>
      </c>
      <c r="H2" s="883" t="s">
        <v>2501</v>
      </c>
      <c r="I2" s="1236" t="s">
        <v>547</v>
      </c>
      <c r="J2" s="731">
        <v>830095213</v>
      </c>
      <c r="K2" s="1034">
        <v>3</v>
      </c>
      <c r="L2" s="1034"/>
      <c r="M2" s="1034"/>
      <c r="N2" s="1106" t="s">
        <v>2502</v>
      </c>
      <c r="O2" s="1212" t="s">
        <v>2503</v>
      </c>
      <c r="P2" s="1034">
        <v>3108322996</v>
      </c>
      <c r="Q2" s="1238">
        <v>9000000</v>
      </c>
      <c r="R2" s="1034"/>
      <c r="S2" s="1081">
        <v>44560</v>
      </c>
      <c r="T2" s="1034"/>
      <c r="U2" s="1081">
        <v>44209</v>
      </c>
      <c r="V2" s="1081">
        <v>44211</v>
      </c>
      <c r="W2" s="1081">
        <v>44560</v>
      </c>
      <c r="X2" s="1034"/>
      <c r="Y2" s="1034">
        <v>1321</v>
      </c>
      <c r="Z2" s="1216">
        <v>44204</v>
      </c>
      <c r="AA2" s="1212" t="s">
        <v>1943</v>
      </c>
      <c r="AB2" s="1242" t="s">
        <v>2504</v>
      </c>
      <c r="AC2" s="1034">
        <v>521</v>
      </c>
      <c r="AD2" s="1081">
        <v>44210</v>
      </c>
      <c r="AE2" s="1254" t="s">
        <v>1945</v>
      </c>
      <c r="AF2" s="1034"/>
    </row>
    <row r="3" spans="1:33" ht="123.75" x14ac:dyDescent="0.25">
      <c r="A3" s="1034">
        <v>2</v>
      </c>
      <c r="B3" s="1034">
        <v>2</v>
      </c>
      <c r="C3" s="1104" t="s">
        <v>2505</v>
      </c>
      <c r="D3" s="1271" t="s">
        <v>2505</v>
      </c>
      <c r="E3" s="1212" t="s">
        <v>2506</v>
      </c>
      <c r="F3" s="1253" t="s">
        <v>203</v>
      </c>
      <c r="G3" s="876" t="s">
        <v>545</v>
      </c>
      <c r="H3" s="883" t="s">
        <v>2507</v>
      </c>
      <c r="I3" s="1236" t="s">
        <v>2508</v>
      </c>
      <c r="J3" s="1034">
        <v>830068543</v>
      </c>
      <c r="K3" s="1034">
        <v>1</v>
      </c>
      <c r="L3" s="1034"/>
      <c r="M3" s="1034"/>
      <c r="N3" s="1233" t="s">
        <v>2509</v>
      </c>
      <c r="O3" s="1034" t="s">
        <v>2510</v>
      </c>
      <c r="P3" s="1034">
        <v>7171268</v>
      </c>
      <c r="Q3" s="1245">
        <v>76402830.170000002</v>
      </c>
      <c r="R3" s="1034"/>
      <c r="S3" s="1081">
        <v>44561</v>
      </c>
      <c r="T3" s="1034"/>
      <c r="U3" s="1081">
        <v>44210</v>
      </c>
      <c r="V3" s="1081">
        <v>44215</v>
      </c>
      <c r="W3" s="1244">
        <v>44561</v>
      </c>
      <c r="X3" s="873" t="s">
        <v>2511</v>
      </c>
      <c r="Y3" s="1034">
        <v>1421</v>
      </c>
      <c r="Z3" s="1081">
        <v>44209</v>
      </c>
      <c r="AA3" s="1204" t="s">
        <v>2512</v>
      </c>
      <c r="AB3" s="1243" t="s">
        <v>2513</v>
      </c>
      <c r="AC3" s="1034">
        <v>621</v>
      </c>
      <c r="AD3" s="1081">
        <v>44214</v>
      </c>
      <c r="AE3" s="1254" t="s">
        <v>1945</v>
      </c>
      <c r="AF3" s="1034"/>
    </row>
    <row r="4" spans="1:33" ht="84" x14ac:dyDescent="0.25">
      <c r="A4" s="1034">
        <v>3</v>
      </c>
      <c r="B4" s="1199">
        <v>3</v>
      </c>
      <c r="C4" s="1114" t="s">
        <v>2514</v>
      </c>
      <c r="D4" s="1248" t="s">
        <v>2515</v>
      </c>
      <c r="E4" s="1034" t="s">
        <v>2516</v>
      </c>
      <c r="F4" s="1253" t="s">
        <v>203</v>
      </c>
      <c r="G4" s="876" t="s">
        <v>33</v>
      </c>
      <c r="H4" s="883" t="s">
        <v>2517</v>
      </c>
      <c r="I4" s="1236" t="s">
        <v>1828</v>
      </c>
      <c r="J4" s="1034">
        <v>79471707</v>
      </c>
      <c r="K4" s="1034">
        <v>6</v>
      </c>
      <c r="L4" s="1034"/>
      <c r="M4" s="1034"/>
      <c r="N4" s="1233" t="s">
        <v>2518</v>
      </c>
      <c r="O4" s="1212" t="s">
        <v>2519</v>
      </c>
      <c r="P4" s="1034">
        <v>3133675570</v>
      </c>
      <c r="Q4" s="1245">
        <v>19261000</v>
      </c>
      <c r="R4" s="1034"/>
      <c r="S4" s="1081">
        <v>44547</v>
      </c>
      <c r="T4" s="1034"/>
      <c r="U4" s="1229">
        <v>44215</v>
      </c>
      <c r="V4" s="1229">
        <v>44215</v>
      </c>
      <c r="W4" s="1081">
        <v>44547</v>
      </c>
      <c r="X4" s="1173" t="s">
        <v>22</v>
      </c>
      <c r="Y4" s="1034">
        <v>1021</v>
      </c>
      <c r="Z4" s="1081">
        <v>44204</v>
      </c>
      <c r="AA4" s="1034" t="s">
        <v>1953</v>
      </c>
      <c r="AB4" s="1243" t="s">
        <v>2337</v>
      </c>
      <c r="AC4" s="1034">
        <v>821</v>
      </c>
      <c r="AD4" s="1081">
        <v>44215</v>
      </c>
      <c r="AE4" s="1254" t="s">
        <v>1945</v>
      </c>
      <c r="AF4" s="1034"/>
    </row>
    <row r="5" spans="1:33" ht="90" x14ac:dyDescent="0.25">
      <c r="A5" s="1034">
        <v>4</v>
      </c>
      <c r="B5" s="1199">
        <v>4</v>
      </c>
      <c r="C5" s="1114" t="s">
        <v>2520</v>
      </c>
      <c r="D5" s="1248" t="s">
        <v>2521</v>
      </c>
      <c r="E5" s="1034" t="s">
        <v>2522</v>
      </c>
      <c r="F5" s="1253" t="s">
        <v>203</v>
      </c>
      <c r="G5" s="1249" t="s">
        <v>33</v>
      </c>
      <c r="H5" s="883" t="s">
        <v>2523</v>
      </c>
      <c r="I5" s="1236" t="s">
        <v>1976</v>
      </c>
      <c r="J5" s="1034">
        <v>1030535678</v>
      </c>
      <c r="K5" s="1034">
        <v>1</v>
      </c>
      <c r="L5" s="1034"/>
      <c r="M5" s="1034"/>
      <c r="N5" s="1233" t="s">
        <v>1977</v>
      </c>
      <c r="O5" s="1212" t="s">
        <v>2524</v>
      </c>
      <c r="P5" s="1034">
        <v>3016350699</v>
      </c>
      <c r="Q5" s="1245">
        <v>73645000</v>
      </c>
      <c r="R5" s="1034"/>
      <c r="S5" s="1081">
        <v>44547</v>
      </c>
      <c r="T5" s="1034"/>
      <c r="U5" s="1081">
        <v>44216</v>
      </c>
      <c r="V5" s="1229">
        <v>44217</v>
      </c>
      <c r="W5" s="1081">
        <v>44213</v>
      </c>
      <c r="X5" s="873" t="s">
        <v>2525</v>
      </c>
      <c r="Y5" s="1034">
        <v>2021</v>
      </c>
      <c r="Z5" s="1081">
        <v>44211</v>
      </c>
      <c r="AA5" s="1034" t="s">
        <v>2526</v>
      </c>
      <c r="AB5" s="1212" t="s">
        <v>2527</v>
      </c>
      <c r="AC5" s="1247">
        <v>1621</v>
      </c>
      <c r="AD5" s="1229">
        <v>44216</v>
      </c>
      <c r="AE5" s="1254" t="s">
        <v>1945</v>
      </c>
      <c r="AF5" s="1034"/>
    </row>
    <row r="6" spans="1:33" ht="72.75" x14ac:dyDescent="0.25">
      <c r="A6" s="1045">
        <v>5</v>
      </c>
      <c r="B6" s="1077">
        <v>5</v>
      </c>
      <c r="C6" s="1112" t="s">
        <v>2528</v>
      </c>
      <c r="D6" s="1113" t="s">
        <v>2529</v>
      </c>
      <c r="E6" s="1045" t="s">
        <v>2530</v>
      </c>
      <c r="F6" s="1252" t="s">
        <v>203</v>
      </c>
      <c r="G6" s="1250" t="s">
        <v>33</v>
      </c>
      <c r="H6" s="1035" t="s">
        <v>2531</v>
      </c>
      <c r="I6" s="1251" t="s">
        <v>2089</v>
      </c>
      <c r="J6" s="1045">
        <v>28980565</v>
      </c>
      <c r="K6" s="1045">
        <v>5</v>
      </c>
      <c r="L6" s="1045"/>
      <c r="M6" s="1045"/>
      <c r="N6" s="1170" t="s">
        <v>2090</v>
      </c>
      <c r="O6" s="1045" t="s">
        <v>2532</v>
      </c>
      <c r="P6" s="1045">
        <v>3132433852</v>
      </c>
      <c r="Q6" s="1246">
        <v>21043431</v>
      </c>
      <c r="R6" s="1045"/>
      <c r="S6" s="1057">
        <v>44547</v>
      </c>
      <c r="T6" s="1045"/>
      <c r="U6" s="1057">
        <v>44216</v>
      </c>
      <c r="V6" s="1056">
        <v>44216</v>
      </c>
      <c r="W6" s="1057">
        <v>44547</v>
      </c>
      <c r="X6" s="1060" t="s">
        <v>22</v>
      </c>
      <c r="Y6" s="1045">
        <v>1921</v>
      </c>
      <c r="Z6" s="1057">
        <v>44211</v>
      </c>
      <c r="AA6" s="1045" t="s">
        <v>2526</v>
      </c>
      <c r="AB6" s="1084" t="s">
        <v>2527</v>
      </c>
      <c r="AC6" s="1059">
        <v>1721</v>
      </c>
      <c r="AD6" s="1056">
        <v>44216</v>
      </c>
      <c r="AE6" s="1255" t="s">
        <v>1822</v>
      </c>
      <c r="AF6" s="1045"/>
    </row>
    <row r="7" spans="1:33" ht="138" customHeight="1" x14ac:dyDescent="0.25">
      <c r="A7" s="1034">
        <v>6</v>
      </c>
      <c r="B7" s="1034">
        <v>6</v>
      </c>
      <c r="C7" s="1111" t="s">
        <v>2533</v>
      </c>
      <c r="D7" s="1106" t="s">
        <v>2534</v>
      </c>
      <c r="E7" s="1034" t="s">
        <v>2535</v>
      </c>
      <c r="F7" s="1253" t="s">
        <v>203</v>
      </c>
      <c r="G7" s="1249" t="s">
        <v>33</v>
      </c>
      <c r="H7" s="1035" t="s">
        <v>2536</v>
      </c>
      <c r="I7" s="1252" t="s">
        <v>2025</v>
      </c>
      <c r="J7" s="1045">
        <v>1012337967</v>
      </c>
      <c r="K7" s="1034">
        <v>9</v>
      </c>
      <c r="L7" s="1034"/>
      <c r="M7" s="1034"/>
      <c r="N7" s="1233" t="s">
        <v>2537</v>
      </c>
      <c r="O7" s="1212" t="s">
        <v>2538</v>
      </c>
      <c r="P7" s="1034">
        <v>3138966622</v>
      </c>
      <c r="Q7" s="1246">
        <v>27434700</v>
      </c>
      <c r="R7" s="1034"/>
      <c r="S7" s="1081">
        <v>44547</v>
      </c>
      <c r="T7" s="1034"/>
      <c r="U7" s="1081">
        <v>44217</v>
      </c>
      <c r="V7" s="1229">
        <v>44217</v>
      </c>
      <c r="W7" s="1081">
        <v>44547</v>
      </c>
      <c r="X7" s="873" t="s">
        <v>2539</v>
      </c>
      <c r="Y7" s="1034">
        <v>2121</v>
      </c>
      <c r="Z7" s="1081">
        <v>44215</v>
      </c>
      <c r="AA7" s="1034" t="s">
        <v>1953</v>
      </c>
      <c r="AB7" s="1212" t="s">
        <v>2337</v>
      </c>
      <c r="AC7" s="1247">
        <v>1821</v>
      </c>
      <c r="AD7" s="1229">
        <v>44217</v>
      </c>
      <c r="AE7" s="1254" t="s">
        <v>1901</v>
      </c>
      <c r="AF7" s="1034"/>
    </row>
    <row r="8" spans="1:33" ht="140.25" customHeight="1" x14ac:dyDescent="0.25">
      <c r="A8" s="1034">
        <v>7</v>
      </c>
      <c r="B8" s="1199">
        <v>7</v>
      </c>
      <c r="C8" s="1112" t="s">
        <v>2540</v>
      </c>
      <c r="D8" s="1248" t="s">
        <v>2541</v>
      </c>
      <c r="E8" s="1034" t="s">
        <v>2542</v>
      </c>
      <c r="F8" s="1256" t="s">
        <v>203</v>
      </c>
      <c r="G8" s="1257" t="s">
        <v>33</v>
      </c>
      <c r="H8" s="1035" t="s">
        <v>2543</v>
      </c>
      <c r="I8" s="1252" t="s">
        <v>2053</v>
      </c>
      <c r="J8" s="1034">
        <v>52702502</v>
      </c>
      <c r="K8" s="1034">
        <v>8</v>
      </c>
      <c r="L8" s="1034"/>
      <c r="M8" s="1034"/>
      <c r="N8" s="1233" t="s">
        <v>2054</v>
      </c>
      <c r="O8" s="1212" t="s">
        <v>2544</v>
      </c>
      <c r="P8" s="1034">
        <v>3002673864</v>
      </c>
      <c r="Q8" s="1246">
        <v>71127000</v>
      </c>
      <c r="R8" s="1034"/>
      <c r="S8" s="1081">
        <v>44521</v>
      </c>
      <c r="T8" s="1034"/>
      <c r="U8" s="1081">
        <v>44217</v>
      </c>
      <c r="V8" s="1229">
        <v>44218</v>
      </c>
      <c r="W8" s="1081">
        <v>44521</v>
      </c>
      <c r="X8" s="873" t="s">
        <v>2545</v>
      </c>
      <c r="Y8" s="1034">
        <v>2421</v>
      </c>
      <c r="Z8" s="1081">
        <v>44217</v>
      </c>
      <c r="AA8" s="1034" t="s">
        <v>1990</v>
      </c>
      <c r="AB8" s="1034" t="s">
        <v>2404</v>
      </c>
      <c r="AC8" s="1034">
        <v>2121</v>
      </c>
      <c r="AD8" s="1081">
        <v>44217</v>
      </c>
      <c r="AE8" s="1254" t="s">
        <v>1811</v>
      </c>
      <c r="AF8" s="1034"/>
    </row>
    <row r="9" spans="1:33" ht="165" x14ac:dyDescent="0.25">
      <c r="A9" s="1034">
        <v>8</v>
      </c>
      <c r="B9" s="1034">
        <v>8</v>
      </c>
      <c r="C9" s="1111" t="s">
        <v>2546</v>
      </c>
      <c r="D9" s="1106" t="s">
        <v>2547</v>
      </c>
      <c r="E9" s="1034" t="s">
        <v>2548</v>
      </c>
      <c r="F9" s="1253" t="s">
        <v>203</v>
      </c>
      <c r="G9" s="1249" t="s">
        <v>33</v>
      </c>
      <c r="H9" s="1035" t="s">
        <v>2549</v>
      </c>
      <c r="I9" s="1236" t="s">
        <v>1824</v>
      </c>
      <c r="J9" s="1034">
        <v>1018486917</v>
      </c>
      <c r="K9" s="1034">
        <v>0</v>
      </c>
      <c r="L9" s="1034"/>
      <c r="M9" s="1034"/>
      <c r="N9" s="1233" t="s">
        <v>1985</v>
      </c>
      <c r="O9" s="1212" t="s">
        <v>2550</v>
      </c>
      <c r="P9" s="1034">
        <v>3016337799</v>
      </c>
      <c r="Q9" s="1246">
        <v>30000000</v>
      </c>
      <c r="R9" s="1034"/>
      <c r="S9" s="1081">
        <v>44521</v>
      </c>
      <c r="T9" s="1034"/>
      <c r="U9" s="1081">
        <v>44218</v>
      </c>
      <c r="V9" s="1229">
        <v>44218</v>
      </c>
      <c r="W9" s="1081">
        <v>44521</v>
      </c>
      <c r="X9" s="873" t="s">
        <v>2551</v>
      </c>
      <c r="Y9" s="1034">
        <v>2321</v>
      </c>
      <c r="Z9" s="1081">
        <v>44217</v>
      </c>
      <c r="AA9" s="1258" t="s">
        <v>1990</v>
      </c>
      <c r="AB9" s="1045" t="s">
        <v>2404</v>
      </c>
      <c r="AC9" s="1247">
        <v>2721</v>
      </c>
      <c r="AD9" s="1229">
        <v>44218</v>
      </c>
      <c r="AE9" s="1254" t="s">
        <v>1811</v>
      </c>
      <c r="AF9" s="1034"/>
    </row>
    <row r="10" spans="1:33" ht="165" x14ac:dyDescent="0.25">
      <c r="A10" s="1045">
        <v>9</v>
      </c>
      <c r="B10" s="1077">
        <v>9</v>
      </c>
      <c r="C10" s="1112" t="s">
        <v>2552</v>
      </c>
      <c r="D10" s="1113" t="s">
        <v>2553</v>
      </c>
      <c r="E10" s="1045" t="s">
        <v>2554</v>
      </c>
      <c r="F10" s="1252" t="s">
        <v>203</v>
      </c>
      <c r="G10" s="1250" t="s">
        <v>33</v>
      </c>
      <c r="H10" s="1035" t="s">
        <v>2555</v>
      </c>
      <c r="I10" s="1251" t="s">
        <v>1997</v>
      </c>
      <c r="J10" s="1045">
        <v>1047392371</v>
      </c>
      <c r="K10" s="1045">
        <v>0</v>
      </c>
      <c r="L10" s="1045"/>
      <c r="M10" s="1045"/>
      <c r="N10" s="1170" t="s">
        <v>1998</v>
      </c>
      <c r="O10" s="1084" t="s">
        <v>2556</v>
      </c>
      <c r="P10" s="1045">
        <v>3178945878</v>
      </c>
      <c r="Q10" s="1246">
        <v>44708400</v>
      </c>
      <c r="R10" s="1045"/>
      <c r="S10" s="1057">
        <v>44490</v>
      </c>
      <c r="T10" s="1045"/>
      <c r="U10" s="1057">
        <v>44218</v>
      </c>
      <c r="V10" s="1056">
        <v>44218</v>
      </c>
      <c r="W10" s="1057">
        <v>44490</v>
      </c>
      <c r="X10" s="891" t="s">
        <v>2557</v>
      </c>
      <c r="Y10" s="1045">
        <v>2221</v>
      </c>
      <c r="Z10" s="1130">
        <v>44216</v>
      </c>
      <c r="AA10" s="1165" t="s">
        <v>2558</v>
      </c>
      <c r="AB10" s="1212" t="s">
        <v>2559</v>
      </c>
      <c r="AC10" s="1094">
        <v>2621</v>
      </c>
      <c r="AD10" s="1056">
        <v>44218</v>
      </c>
      <c r="AE10" s="1250" t="s">
        <v>1094</v>
      </c>
      <c r="AF10" s="1045"/>
    </row>
    <row r="11" spans="1:33" ht="90" x14ac:dyDescent="0.25">
      <c r="A11" s="1034">
        <v>10</v>
      </c>
      <c r="B11" s="1199">
        <v>10</v>
      </c>
      <c r="C11" s="1112" t="s">
        <v>2560</v>
      </c>
      <c r="D11" s="1248" t="s">
        <v>2561</v>
      </c>
      <c r="E11" s="1034" t="s">
        <v>2562</v>
      </c>
      <c r="F11" s="1252" t="s">
        <v>203</v>
      </c>
      <c r="G11" s="1250" t="s">
        <v>33</v>
      </c>
      <c r="H11" s="1035" t="s">
        <v>2063</v>
      </c>
      <c r="I11" s="1253" t="s">
        <v>2064</v>
      </c>
      <c r="J11" s="1290">
        <v>53016581</v>
      </c>
      <c r="K11" s="1034">
        <v>0</v>
      </c>
      <c r="L11" s="1034"/>
      <c r="M11" s="1034"/>
      <c r="N11" s="1233" t="s">
        <v>2065</v>
      </c>
      <c r="O11" s="1212" t="s">
        <v>2563</v>
      </c>
      <c r="P11" s="1034">
        <v>3186374508</v>
      </c>
      <c r="Q11" s="1246">
        <v>62998200</v>
      </c>
      <c r="R11" s="1034"/>
      <c r="S11" s="1081">
        <v>44525</v>
      </c>
      <c r="T11" s="1034"/>
      <c r="U11" s="1081">
        <v>44221</v>
      </c>
      <c r="V11" s="1229">
        <v>44222</v>
      </c>
      <c r="W11" s="1081">
        <v>44525</v>
      </c>
      <c r="X11" s="891" t="s">
        <v>2564</v>
      </c>
      <c r="Y11" s="1034">
        <v>1621</v>
      </c>
      <c r="Z11" s="1081">
        <v>44210</v>
      </c>
      <c r="AA11" s="1199" t="s">
        <v>1953</v>
      </c>
      <c r="AB11" s="1212" t="s">
        <v>2559</v>
      </c>
      <c r="AC11" s="1261">
        <v>2921</v>
      </c>
      <c r="AD11" s="1229">
        <v>44221</v>
      </c>
      <c r="AE11" s="1254" t="s">
        <v>2070</v>
      </c>
      <c r="AF11" s="1034"/>
    </row>
    <row r="12" spans="1:33" ht="90" x14ac:dyDescent="0.25">
      <c r="A12" s="1045">
        <v>11</v>
      </c>
      <c r="B12" s="1077">
        <v>11</v>
      </c>
      <c r="C12" s="1114" t="s">
        <v>2565</v>
      </c>
      <c r="D12" s="1113" t="s">
        <v>2566</v>
      </c>
      <c r="E12" s="1262" t="s">
        <v>2567</v>
      </c>
      <c r="F12" s="1259" t="s">
        <v>203</v>
      </c>
      <c r="G12" s="1260" t="s">
        <v>33</v>
      </c>
      <c r="H12" s="1166" t="s">
        <v>2063</v>
      </c>
      <c r="I12" s="1259" t="s">
        <v>2074</v>
      </c>
      <c r="J12" s="1045">
        <v>52203085</v>
      </c>
      <c r="K12" s="1062">
        <v>7</v>
      </c>
      <c r="L12" s="1045"/>
      <c r="M12" s="1045"/>
      <c r="N12" s="1170" t="s">
        <v>2075</v>
      </c>
      <c r="O12" s="1084" t="s">
        <v>2568</v>
      </c>
      <c r="P12" s="1077">
        <v>3103217516</v>
      </c>
      <c r="Q12" s="1246">
        <v>62998200</v>
      </c>
      <c r="R12" s="1062"/>
      <c r="S12" s="1057">
        <v>44525</v>
      </c>
      <c r="T12" s="1045"/>
      <c r="U12" s="1057">
        <v>44221</v>
      </c>
      <c r="V12" s="1056">
        <v>44222</v>
      </c>
      <c r="W12" s="1057">
        <v>44525</v>
      </c>
      <c r="X12" s="891" t="s">
        <v>2569</v>
      </c>
      <c r="Y12" s="1045">
        <v>1721</v>
      </c>
      <c r="Z12" s="1057">
        <v>44215</v>
      </c>
      <c r="AA12" s="1077" t="s">
        <v>1953</v>
      </c>
      <c r="AB12" s="1084" t="s">
        <v>2559</v>
      </c>
      <c r="AC12" s="1094">
        <v>3021</v>
      </c>
      <c r="AD12" s="1056">
        <v>44221</v>
      </c>
      <c r="AE12" s="1255" t="s">
        <v>2070</v>
      </c>
      <c r="AF12" s="1045"/>
    </row>
    <row r="13" spans="1:33" ht="90" x14ac:dyDescent="0.25">
      <c r="A13" s="1045">
        <v>12</v>
      </c>
      <c r="B13" s="1077">
        <v>12</v>
      </c>
      <c r="C13" s="1114" t="s">
        <v>2570</v>
      </c>
      <c r="D13" s="1113" t="s">
        <v>2571</v>
      </c>
      <c r="E13" s="1263" t="s">
        <v>2572</v>
      </c>
      <c r="F13" s="1259" t="s">
        <v>203</v>
      </c>
      <c r="G13" s="1260" t="s">
        <v>33</v>
      </c>
      <c r="H13" s="1264" t="s">
        <v>2517</v>
      </c>
      <c r="I13" s="1252" t="s">
        <v>2573</v>
      </c>
      <c r="J13" s="1062">
        <v>9098003</v>
      </c>
      <c r="K13" s="1045">
        <v>6</v>
      </c>
      <c r="L13" s="1045"/>
      <c r="M13" s="1045"/>
      <c r="N13" s="1170" t="s">
        <v>2574</v>
      </c>
      <c r="O13" s="1084" t="s">
        <v>2575</v>
      </c>
      <c r="P13" s="1045">
        <v>3183603230</v>
      </c>
      <c r="Q13" s="1246">
        <v>19261000</v>
      </c>
      <c r="R13" s="1045"/>
      <c r="S13" s="1057">
        <v>44547</v>
      </c>
      <c r="T13" s="1045"/>
      <c r="U13" s="1057">
        <v>44221</v>
      </c>
      <c r="V13" s="1056">
        <v>44221</v>
      </c>
      <c r="W13" s="1057">
        <v>44547</v>
      </c>
      <c r="X13" s="1060" t="s">
        <v>22</v>
      </c>
      <c r="Y13" s="1045">
        <v>1121</v>
      </c>
      <c r="Z13" s="1057">
        <v>44204</v>
      </c>
      <c r="AA13" s="1045" t="s">
        <v>1953</v>
      </c>
      <c r="AB13" s="1265" t="s">
        <v>2337</v>
      </c>
      <c r="AC13" s="1059">
        <v>3121</v>
      </c>
      <c r="AD13" s="1056">
        <v>44221</v>
      </c>
      <c r="AE13" s="1255" t="s">
        <v>1945</v>
      </c>
      <c r="AF13" s="1045"/>
    </row>
    <row r="14" spans="1:33" ht="165" x14ac:dyDescent="0.25">
      <c r="A14" s="1045">
        <v>13</v>
      </c>
      <c r="B14" s="1077">
        <v>13</v>
      </c>
      <c r="C14" s="1114" t="s">
        <v>2576</v>
      </c>
      <c r="D14" s="1113" t="s">
        <v>2577</v>
      </c>
      <c r="E14" s="1266" t="s">
        <v>2578</v>
      </c>
      <c r="F14" s="1253" t="s">
        <v>203</v>
      </c>
      <c r="G14" s="1249" t="s">
        <v>33</v>
      </c>
      <c r="H14" s="1269" t="s">
        <v>2579</v>
      </c>
      <c r="I14" s="1252" t="s">
        <v>2580</v>
      </c>
      <c r="J14" s="1062">
        <v>1014214386</v>
      </c>
      <c r="K14" s="1045">
        <v>9</v>
      </c>
      <c r="L14" s="1045"/>
      <c r="M14" s="1045"/>
      <c r="N14" s="1170" t="s">
        <v>2581</v>
      </c>
      <c r="O14" s="1084" t="s">
        <v>2582</v>
      </c>
      <c r="P14" s="1077">
        <v>3204484917</v>
      </c>
      <c r="Q14" s="1246">
        <v>27434700</v>
      </c>
      <c r="R14" s="1266"/>
      <c r="S14" s="1057">
        <v>44547</v>
      </c>
      <c r="T14" s="1062"/>
      <c r="U14" s="1057">
        <v>44223</v>
      </c>
      <c r="V14" s="1267" t="s">
        <v>2010</v>
      </c>
      <c r="W14" s="1057">
        <v>44547</v>
      </c>
      <c r="X14" s="1059"/>
      <c r="Y14" s="1045">
        <v>2721</v>
      </c>
      <c r="Z14" s="1130">
        <v>44221</v>
      </c>
      <c r="AA14" s="1045" t="s">
        <v>1961</v>
      </c>
      <c r="AB14" s="1268" t="s">
        <v>2337</v>
      </c>
      <c r="AC14" s="1094"/>
      <c r="AD14" s="1059"/>
      <c r="AE14" s="1255" t="s">
        <v>2134</v>
      </c>
      <c r="AF14" s="1045"/>
    </row>
    <row r="15" spans="1:33" ht="120" x14ac:dyDescent="0.25">
      <c r="A15" s="1045">
        <v>14</v>
      </c>
      <c r="B15" s="1045">
        <v>14</v>
      </c>
      <c r="C15" s="1111" t="s">
        <v>2583</v>
      </c>
      <c r="D15" s="1107" t="s">
        <v>2584</v>
      </c>
      <c r="E15" s="1077" t="s">
        <v>2585</v>
      </c>
      <c r="F15" s="1252" t="s">
        <v>203</v>
      </c>
      <c r="G15" s="1260" t="s">
        <v>33</v>
      </c>
      <c r="H15" s="1166" t="s">
        <v>2586</v>
      </c>
      <c r="I15" s="1259" t="s">
        <v>2587</v>
      </c>
      <c r="J15" s="1045">
        <v>53098510</v>
      </c>
      <c r="K15" s="1062">
        <v>9</v>
      </c>
      <c r="L15" s="1045"/>
      <c r="M15" s="1077"/>
      <c r="N15" s="1170" t="s">
        <v>2588</v>
      </c>
      <c r="O15" s="1177" t="s">
        <v>2589</v>
      </c>
      <c r="P15" s="1077">
        <v>3197383815</v>
      </c>
      <c r="Q15" s="1246">
        <v>20528607</v>
      </c>
      <c r="R15" s="1062"/>
      <c r="S15" s="1057">
        <v>44547</v>
      </c>
      <c r="T15" s="1045"/>
      <c r="U15" s="1057">
        <v>44224</v>
      </c>
      <c r="V15" s="1056">
        <v>44228</v>
      </c>
      <c r="W15" s="1057">
        <v>44547</v>
      </c>
      <c r="X15" s="1060" t="s">
        <v>22</v>
      </c>
      <c r="Y15" s="1045">
        <v>1821</v>
      </c>
      <c r="Z15" s="1130">
        <v>44211</v>
      </c>
      <c r="AA15" s="1045" t="s">
        <v>2526</v>
      </c>
      <c r="AB15" s="1268" t="s">
        <v>2527</v>
      </c>
      <c r="AC15" s="1094">
        <v>5621</v>
      </c>
      <c r="AD15" s="1056">
        <v>44225</v>
      </c>
      <c r="AE15" s="1255" t="s">
        <v>1901</v>
      </c>
      <c r="AF15" s="1045"/>
    </row>
    <row r="16" spans="1:33" ht="120" x14ac:dyDescent="0.25">
      <c r="A16" s="1045">
        <v>15</v>
      </c>
      <c r="B16" s="1045">
        <v>15</v>
      </c>
      <c r="C16" s="1111" t="s">
        <v>2590</v>
      </c>
      <c r="D16" s="1107" t="s">
        <v>2591</v>
      </c>
      <c r="E16" s="1077" t="s">
        <v>2592</v>
      </c>
      <c r="F16" s="1252" t="s">
        <v>203</v>
      </c>
      <c r="G16" s="1250" t="s">
        <v>33</v>
      </c>
      <c r="H16" s="1068" t="s">
        <v>2543</v>
      </c>
      <c r="I16" s="1252" t="s">
        <v>2015</v>
      </c>
      <c r="J16" s="1045">
        <v>79777626</v>
      </c>
      <c r="K16" s="1045">
        <v>2</v>
      </c>
      <c r="L16" s="1045"/>
      <c r="M16" s="1045"/>
      <c r="N16" s="1170" t="s">
        <v>2016</v>
      </c>
      <c r="O16" s="1045"/>
      <c r="P16" s="1045">
        <v>3214518598</v>
      </c>
      <c r="Q16" s="1246">
        <v>71127000</v>
      </c>
      <c r="R16" s="1045"/>
      <c r="S16" s="1057">
        <v>44531</v>
      </c>
      <c r="T16" s="1045"/>
      <c r="U16" s="1057">
        <v>44225</v>
      </c>
      <c r="V16" s="1056">
        <v>44229</v>
      </c>
      <c r="W16" s="1057">
        <v>44531</v>
      </c>
      <c r="X16" s="891" t="s">
        <v>2593</v>
      </c>
      <c r="Y16" s="1045">
        <v>2921</v>
      </c>
      <c r="Z16" s="1057">
        <v>44224</v>
      </c>
      <c r="AA16" s="1045" t="s">
        <v>1990</v>
      </c>
      <c r="AB16" s="1268" t="s">
        <v>2594</v>
      </c>
      <c r="AC16" s="1062">
        <v>5721</v>
      </c>
      <c r="AD16" s="1057">
        <v>44225</v>
      </c>
      <c r="AE16" s="1255" t="s">
        <v>1811</v>
      </c>
      <c r="AF16" s="1045"/>
    </row>
    <row r="17" spans="1:32" ht="120" x14ac:dyDescent="0.25">
      <c r="A17" s="1045">
        <v>16</v>
      </c>
      <c r="B17" s="1045">
        <v>16</v>
      </c>
      <c r="C17" s="1111" t="s">
        <v>2595</v>
      </c>
      <c r="D17" s="1107" t="s">
        <v>2596</v>
      </c>
      <c r="E17" s="1045" t="s">
        <v>2597</v>
      </c>
      <c r="F17" s="1252" t="s">
        <v>203</v>
      </c>
      <c r="G17" s="1250" t="s">
        <v>33</v>
      </c>
      <c r="H17" s="1068" t="s">
        <v>2332</v>
      </c>
      <c r="I17" s="1236" t="s">
        <v>2333</v>
      </c>
      <c r="J17" s="1045">
        <v>1022364608</v>
      </c>
      <c r="K17" s="1045">
        <v>0</v>
      </c>
      <c r="L17" s="1045"/>
      <c r="M17" s="1045"/>
      <c r="N17" s="1170" t="s">
        <v>2598</v>
      </c>
      <c r="O17" s="1084" t="s">
        <v>2599</v>
      </c>
      <c r="P17" s="1045">
        <v>3205790935</v>
      </c>
      <c r="Q17" s="1246">
        <v>19305900</v>
      </c>
      <c r="R17" s="1045"/>
      <c r="S17" s="1057">
        <v>44547</v>
      </c>
      <c r="T17" s="1045"/>
      <c r="U17" s="1057">
        <v>44225</v>
      </c>
      <c r="V17" s="1056">
        <v>44228</v>
      </c>
      <c r="W17" s="1057">
        <v>44547</v>
      </c>
      <c r="X17" s="1060" t="s">
        <v>22</v>
      </c>
      <c r="Y17" s="1045">
        <v>3121</v>
      </c>
      <c r="Z17" s="1057">
        <v>44225</v>
      </c>
      <c r="AA17" s="1045" t="s">
        <v>1953</v>
      </c>
      <c r="AB17" s="1268" t="s">
        <v>2559</v>
      </c>
      <c r="AC17" s="1059">
        <v>5821</v>
      </c>
      <c r="AD17" s="1056">
        <v>44228</v>
      </c>
      <c r="AE17" s="1255" t="s">
        <v>1822</v>
      </c>
      <c r="AF17" s="1045"/>
    </row>
    <row r="18" spans="1:32" ht="120" x14ac:dyDescent="0.25">
      <c r="A18" s="1034">
        <v>17</v>
      </c>
      <c r="B18" s="1034">
        <v>17</v>
      </c>
      <c r="C18" s="1111" t="s">
        <v>2600</v>
      </c>
      <c r="D18" s="1106" t="s">
        <v>2601</v>
      </c>
      <c r="E18" s="1034" t="s">
        <v>2602</v>
      </c>
      <c r="F18" s="1252" t="s">
        <v>203</v>
      </c>
      <c r="G18" s="1250" t="s">
        <v>33</v>
      </c>
      <c r="H18" s="1068" t="s">
        <v>2603</v>
      </c>
      <c r="I18" s="1236" t="s">
        <v>2400</v>
      </c>
      <c r="J18" s="1034">
        <v>1019117814</v>
      </c>
      <c r="K18" s="1034">
        <v>2</v>
      </c>
      <c r="L18" s="1034"/>
      <c r="M18" s="1034"/>
      <c r="N18" s="1170" t="s">
        <v>2604</v>
      </c>
      <c r="O18" s="1034" t="s">
        <v>2605</v>
      </c>
      <c r="P18" s="1034">
        <v>3046466029</v>
      </c>
      <c r="Q18" s="1246">
        <v>27434700</v>
      </c>
      <c r="R18" s="1034"/>
      <c r="S18" s="1081">
        <v>44547</v>
      </c>
      <c r="T18" s="1034"/>
      <c r="U18" s="1081">
        <v>44225</v>
      </c>
      <c r="V18" s="1056">
        <v>44228</v>
      </c>
      <c r="W18" s="1081">
        <v>44547</v>
      </c>
      <c r="X18" s="891" t="s">
        <v>2606</v>
      </c>
      <c r="Y18" s="1034">
        <v>3021</v>
      </c>
      <c r="Z18" s="1081">
        <v>44225</v>
      </c>
      <c r="AA18" s="1045" t="s">
        <v>1990</v>
      </c>
      <c r="AB18" s="1268" t="s">
        <v>2594</v>
      </c>
      <c r="AC18" s="1247">
        <v>6021</v>
      </c>
      <c r="AD18" s="1229">
        <v>44228</v>
      </c>
      <c r="AE18" s="1254" t="s">
        <v>1822</v>
      </c>
      <c r="AF18" s="1034"/>
    </row>
    <row r="19" spans="1:32" ht="120" x14ac:dyDescent="0.25">
      <c r="A19" s="1045">
        <v>18</v>
      </c>
      <c r="B19" s="1077">
        <v>18</v>
      </c>
      <c r="C19" s="1112" t="s">
        <v>2607</v>
      </c>
      <c r="D19" s="1272" t="s">
        <v>2608</v>
      </c>
      <c r="E19" s="1045" t="s">
        <v>2609</v>
      </c>
      <c r="F19" s="1252" t="s">
        <v>203</v>
      </c>
      <c r="G19" s="1250" t="s">
        <v>33</v>
      </c>
      <c r="H19" s="1068" t="s">
        <v>2332</v>
      </c>
      <c r="I19" s="1251" t="s">
        <v>2342</v>
      </c>
      <c r="J19" s="1045">
        <v>52232476</v>
      </c>
      <c r="K19" s="1045">
        <v>7</v>
      </c>
      <c r="L19" s="1045"/>
      <c r="M19" s="1077"/>
      <c r="N19" s="1170" t="s">
        <v>2610</v>
      </c>
      <c r="O19" s="1062" t="s">
        <v>2611</v>
      </c>
      <c r="P19" s="1045">
        <v>3057685340</v>
      </c>
      <c r="Q19" s="1246">
        <v>19305900</v>
      </c>
      <c r="R19" s="1045"/>
      <c r="S19" s="1057">
        <v>44547</v>
      </c>
      <c r="T19" s="1045"/>
      <c r="U19" s="1057">
        <v>44225</v>
      </c>
      <c r="V19" s="1056">
        <v>44228</v>
      </c>
      <c r="W19" s="1057">
        <v>44547</v>
      </c>
      <c r="X19" s="1060" t="s">
        <v>22</v>
      </c>
      <c r="Y19" s="1045">
        <v>3221</v>
      </c>
      <c r="Z19" s="1057">
        <v>44225</v>
      </c>
      <c r="AA19" s="1045" t="s">
        <v>1953</v>
      </c>
      <c r="AB19" s="1268" t="s">
        <v>2559</v>
      </c>
      <c r="AC19" s="1059">
        <v>5921</v>
      </c>
      <c r="AD19" s="1056">
        <v>44228</v>
      </c>
      <c r="AE19" s="1255" t="s">
        <v>1822</v>
      </c>
      <c r="AF19" s="1045"/>
    </row>
    <row r="20" spans="1:32" ht="72" x14ac:dyDescent="0.25">
      <c r="A20" s="1045">
        <v>19</v>
      </c>
      <c r="B20" s="1045">
        <v>19</v>
      </c>
      <c r="C20" s="1206"/>
      <c r="D20" s="1045"/>
      <c r="E20" s="1165" t="s">
        <v>2612</v>
      </c>
      <c r="F20" s="1252" t="s">
        <v>100</v>
      </c>
      <c r="G20" s="1250" t="s">
        <v>545</v>
      </c>
      <c r="H20" s="1050" t="s">
        <v>2613</v>
      </c>
      <c r="I20" s="1251" t="s">
        <v>2614</v>
      </c>
      <c r="J20" s="1045">
        <v>800075003</v>
      </c>
      <c r="K20" s="1045">
        <v>6</v>
      </c>
      <c r="L20" s="1045"/>
      <c r="M20" s="1045"/>
      <c r="N20" s="1107" t="s">
        <v>2615</v>
      </c>
      <c r="O20" s="1084" t="s">
        <v>2616</v>
      </c>
      <c r="P20" s="1084" t="s">
        <v>2617</v>
      </c>
      <c r="Q20" s="1246">
        <v>80000000</v>
      </c>
      <c r="R20" s="1045"/>
      <c r="S20" s="1057">
        <v>44547</v>
      </c>
      <c r="T20" s="1045"/>
      <c r="U20" s="1057">
        <v>44239</v>
      </c>
      <c r="V20" s="1056">
        <v>44244</v>
      </c>
      <c r="W20" s="1273">
        <v>44547</v>
      </c>
      <c r="X20" s="891" t="s">
        <v>2618</v>
      </c>
      <c r="Y20" s="1045">
        <v>2521</v>
      </c>
      <c r="Z20" s="1198">
        <v>44218</v>
      </c>
      <c r="AA20" s="1084" t="s">
        <v>1969</v>
      </c>
      <c r="AB20" s="1084" t="s">
        <v>2619</v>
      </c>
      <c r="AC20" s="1094">
        <v>6721</v>
      </c>
      <c r="AD20" s="1056">
        <v>44239</v>
      </c>
      <c r="AE20" s="1255" t="s">
        <v>1901</v>
      </c>
      <c r="AF20" s="1045"/>
    </row>
    <row r="21" spans="1:32" ht="120" x14ac:dyDescent="0.25">
      <c r="A21" s="1045">
        <v>20</v>
      </c>
      <c r="B21" s="1045">
        <v>20</v>
      </c>
      <c r="C21" s="1111" t="s">
        <v>2620</v>
      </c>
      <c r="D21" s="1107" t="s">
        <v>2621</v>
      </c>
      <c r="E21" s="1045" t="s">
        <v>2622</v>
      </c>
      <c r="F21" s="1252" t="s">
        <v>203</v>
      </c>
      <c r="G21" s="1260" t="s">
        <v>33</v>
      </c>
      <c r="H21" s="1050" t="s">
        <v>2623</v>
      </c>
      <c r="I21" s="1092" t="s">
        <v>1750</v>
      </c>
      <c r="J21" s="1045">
        <v>79655511</v>
      </c>
      <c r="K21" s="1062">
        <v>0</v>
      </c>
      <c r="L21" s="1045"/>
      <c r="M21" s="1045"/>
      <c r="N21" s="1170" t="s">
        <v>2120</v>
      </c>
      <c r="O21" s="1045" t="s">
        <v>2624</v>
      </c>
      <c r="P21" s="1045">
        <v>3023199275</v>
      </c>
      <c r="Q21" s="1246">
        <v>86368500</v>
      </c>
      <c r="R21" s="1045"/>
      <c r="S21" s="1056">
        <v>44547</v>
      </c>
      <c r="T21" s="1045"/>
      <c r="U21" s="1057">
        <v>44242</v>
      </c>
      <c r="V21" s="1056">
        <v>44244</v>
      </c>
      <c r="W21" s="1056">
        <v>44547</v>
      </c>
      <c r="X21" s="891" t="s">
        <v>2625</v>
      </c>
      <c r="Y21" s="1045">
        <v>3921</v>
      </c>
      <c r="Z21" s="1057">
        <v>44238</v>
      </c>
      <c r="AA21" s="1084" t="s">
        <v>1953</v>
      </c>
      <c r="AB21" s="1268" t="s">
        <v>2559</v>
      </c>
      <c r="AC21" s="1275">
        <v>6821</v>
      </c>
      <c r="AD21" s="1276">
        <v>44243</v>
      </c>
      <c r="AE21" s="1255" t="s">
        <v>1880</v>
      </c>
      <c r="AF21" s="1045"/>
    </row>
    <row r="22" spans="1:32" ht="105" x14ac:dyDescent="0.25">
      <c r="A22" s="1045">
        <v>21</v>
      </c>
      <c r="B22" s="1045">
        <v>21</v>
      </c>
      <c r="C22" s="1111" t="s">
        <v>2626</v>
      </c>
      <c r="D22" s="1107" t="s">
        <v>2627</v>
      </c>
      <c r="E22" s="1045" t="s">
        <v>2628</v>
      </c>
      <c r="F22" s="1252" t="s">
        <v>203</v>
      </c>
      <c r="G22" s="1250" t="s">
        <v>2629</v>
      </c>
      <c r="H22" s="1050" t="s">
        <v>2138</v>
      </c>
      <c r="I22" s="1252" t="s">
        <v>2630</v>
      </c>
      <c r="J22" s="1045">
        <v>830039387</v>
      </c>
      <c r="K22" s="1045">
        <v>5</v>
      </c>
      <c r="L22" s="1045"/>
      <c r="M22" s="1045"/>
      <c r="N22" s="1299" t="s">
        <v>2631</v>
      </c>
      <c r="O22" s="1274" t="s">
        <v>2632</v>
      </c>
      <c r="P22" s="1274">
        <v>2168285</v>
      </c>
      <c r="Q22" s="1246">
        <v>2500000</v>
      </c>
      <c r="R22" s="1045"/>
      <c r="S22" s="1057">
        <v>44547</v>
      </c>
      <c r="T22" s="1045"/>
      <c r="U22" s="1057">
        <v>44243</v>
      </c>
      <c r="V22" s="1056">
        <v>44245</v>
      </c>
      <c r="W22" s="1057">
        <v>44547</v>
      </c>
      <c r="X22" s="891" t="s">
        <v>2633</v>
      </c>
      <c r="Y22" s="1045">
        <v>3421</v>
      </c>
      <c r="Z22" s="1057">
        <v>44230</v>
      </c>
      <c r="AA22" s="1084" t="s">
        <v>2634</v>
      </c>
      <c r="AB22" s="1268" t="s">
        <v>2635</v>
      </c>
      <c r="AC22" s="1275">
        <v>6921</v>
      </c>
      <c r="AD22" s="1276">
        <v>44243</v>
      </c>
      <c r="AE22" s="1295" t="s">
        <v>1901</v>
      </c>
      <c r="AF22" s="1034"/>
    </row>
    <row r="23" spans="1:32" ht="84" x14ac:dyDescent="0.25">
      <c r="A23" s="1045">
        <v>22</v>
      </c>
      <c r="B23" s="1045">
        <v>22</v>
      </c>
      <c r="C23" s="1111" t="s">
        <v>2636</v>
      </c>
      <c r="D23" s="1107" t="s">
        <v>2637</v>
      </c>
      <c r="E23" s="1045" t="s">
        <v>2638</v>
      </c>
      <c r="F23" s="1252" t="s">
        <v>203</v>
      </c>
      <c r="G23" s="1250" t="s">
        <v>33</v>
      </c>
      <c r="H23" s="1050" t="s">
        <v>2639</v>
      </c>
      <c r="I23" s="1252" t="s">
        <v>2098</v>
      </c>
      <c r="J23" s="1045">
        <v>9162720</v>
      </c>
      <c r="K23" s="1045">
        <v>2</v>
      </c>
      <c r="L23" s="1045"/>
      <c r="M23" s="1045"/>
      <c r="N23" s="1170" t="s">
        <v>2099</v>
      </c>
      <c r="O23" s="1084" t="s">
        <v>2640</v>
      </c>
      <c r="P23" s="1045">
        <v>3104102882</v>
      </c>
      <c r="Q23" s="1246">
        <v>29000000</v>
      </c>
      <c r="R23" s="1045"/>
      <c r="S23" s="1056">
        <v>44547</v>
      </c>
      <c r="T23" s="1045"/>
      <c r="U23" s="1057">
        <v>44243</v>
      </c>
      <c r="V23" s="1056">
        <v>44245</v>
      </c>
      <c r="W23" s="1056">
        <v>44547</v>
      </c>
      <c r="X23" s="891" t="s">
        <v>2641</v>
      </c>
      <c r="Y23" s="1045">
        <v>4021</v>
      </c>
      <c r="Z23" s="1057">
        <v>44239</v>
      </c>
      <c r="AA23" s="1084" t="s">
        <v>1953</v>
      </c>
      <c r="AB23" s="1277" t="s">
        <v>2337</v>
      </c>
      <c r="AC23" s="1275">
        <v>7021</v>
      </c>
      <c r="AD23" s="1276">
        <v>44244</v>
      </c>
      <c r="AE23" s="1255" t="s">
        <v>1880</v>
      </c>
      <c r="AF23" s="1206"/>
    </row>
    <row r="24" spans="1:32" ht="105" x14ac:dyDescent="0.25">
      <c r="A24" s="1034">
        <v>23</v>
      </c>
      <c r="B24" s="1034">
        <v>23</v>
      </c>
      <c r="C24" s="1111" t="s">
        <v>2642</v>
      </c>
      <c r="D24" s="1106" t="s">
        <v>2643</v>
      </c>
      <c r="E24" s="1034" t="s">
        <v>2644</v>
      </c>
      <c r="F24" s="1252" t="s">
        <v>203</v>
      </c>
      <c r="G24" s="1250" t="s">
        <v>33</v>
      </c>
      <c r="H24" s="1214" t="s">
        <v>2645</v>
      </c>
      <c r="I24" s="1253" t="s">
        <v>2646</v>
      </c>
      <c r="J24" s="1034">
        <v>900274811</v>
      </c>
      <c r="K24" s="1034">
        <v>7</v>
      </c>
      <c r="L24" s="1034"/>
      <c r="M24" s="1034"/>
      <c r="N24" s="1302" t="s">
        <v>2647</v>
      </c>
      <c r="O24" s="1212" t="s">
        <v>2648</v>
      </c>
      <c r="P24" s="1034">
        <v>6976621</v>
      </c>
      <c r="Q24" s="1245">
        <v>10000000</v>
      </c>
      <c r="R24" s="1034"/>
      <c r="S24" s="1229">
        <v>44547</v>
      </c>
      <c r="T24" s="1034"/>
      <c r="U24" s="1081">
        <v>44244</v>
      </c>
      <c r="V24" s="1229">
        <v>44250</v>
      </c>
      <c r="W24" s="1229">
        <v>44547</v>
      </c>
      <c r="X24" s="891" t="s">
        <v>2649</v>
      </c>
      <c r="Y24" s="1034">
        <v>3321</v>
      </c>
      <c r="Z24" s="1081">
        <v>44229</v>
      </c>
      <c r="AA24" s="1204" t="s">
        <v>2650</v>
      </c>
      <c r="AB24" s="1204" t="s">
        <v>2651</v>
      </c>
      <c r="AC24" s="1279">
        <v>7121</v>
      </c>
      <c r="AD24" s="1280">
        <v>44245</v>
      </c>
      <c r="AE24" s="1254" t="s">
        <v>1945</v>
      </c>
      <c r="AF24" s="1034"/>
    </row>
    <row r="25" spans="1:32" ht="95.25" customHeight="1" x14ac:dyDescent="0.25">
      <c r="A25" s="1281">
        <v>24</v>
      </c>
      <c r="B25" s="1281">
        <v>24</v>
      </c>
      <c r="C25" s="1111" t="s">
        <v>2652</v>
      </c>
      <c r="D25" s="1285" t="s">
        <v>2653</v>
      </c>
      <c r="E25" s="1281" t="s">
        <v>2654</v>
      </c>
      <c r="F25" s="1282" t="s">
        <v>203</v>
      </c>
      <c r="G25" s="1283" t="s">
        <v>33</v>
      </c>
      <c r="H25" s="1284" t="s">
        <v>2655</v>
      </c>
      <c r="I25" s="1282" t="s">
        <v>2656</v>
      </c>
      <c r="J25" s="1045">
        <v>1022396227</v>
      </c>
      <c r="K25" s="1281">
        <v>5</v>
      </c>
      <c r="L25" s="1281"/>
      <c r="M25" s="1281"/>
      <c r="N25" s="1289" t="s">
        <v>2657</v>
      </c>
      <c r="O25" s="1291" t="s">
        <v>2658</v>
      </c>
      <c r="P25" s="1281">
        <v>3146048372</v>
      </c>
      <c r="Q25" s="1245">
        <v>33000000</v>
      </c>
      <c r="R25" s="1281"/>
      <c r="S25" s="1286">
        <v>44547</v>
      </c>
      <c r="T25" s="1281"/>
      <c r="U25" s="1286">
        <v>44245</v>
      </c>
      <c r="V25" s="1286">
        <v>44245</v>
      </c>
      <c r="W25" s="1286">
        <v>44547</v>
      </c>
      <c r="X25" s="891" t="s">
        <v>2659</v>
      </c>
      <c r="Y25" s="1281">
        <v>4421</v>
      </c>
      <c r="Z25" s="1287">
        <v>44244</v>
      </c>
      <c r="AA25" s="1212" t="s">
        <v>2660</v>
      </c>
      <c r="AB25" s="1212" t="s">
        <v>2661</v>
      </c>
      <c r="AC25" s="1288">
        <v>7321</v>
      </c>
      <c r="AD25" s="1286">
        <v>44245</v>
      </c>
      <c r="AE25" s="1296" t="s">
        <v>1811</v>
      </c>
      <c r="AF25" s="1281"/>
    </row>
    <row r="26" spans="1:32" ht="144" x14ac:dyDescent="0.25">
      <c r="A26" s="1045">
        <v>25</v>
      </c>
      <c r="B26" s="1077">
        <v>25</v>
      </c>
      <c r="C26" s="1112" t="s">
        <v>2662</v>
      </c>
      <c r="D26" s="1113" t="s">
        <v>2663</v>
      </c>
      <c r="E26" s="1077" t="s">
        <v>2664</v>
      </c>
      <c r="F26" s="1259" t="s">
        <v>203</v>
      </c>
      <c r="G26" s="1250" t="s">
        <v>33</v>
      </c>
      <c r="H26" s="1068" t="s">
        <v>2665</v>
      </c>
      <c r="I26" s="1292" t="s">
        <v>2666</v>
      </c>
      <c r="J26" s="1062">
        <v>40395764</v>
      </c>
      <c r="K26" s="1062">
        <v>9</v>
      </c>
      <c r="L26" s="1045"/>
      <c r="M26" s="1045"/>
      <c r="N26" s="1170" t="s">
        <v>2009</v>
      </c>
      <c r="O26" s="1204" t="s">
        <v>2667</v>
      </c>
      <c r="P26" s="1045">
        <v>3174426752</v>
      </c>
      <c r="Q26" s="1246">
        <v>71127000</v>
      </c>
      <c r="R26" s="1045"/>
      <c r="S26" s="1057">
        <v>44547</v>
      </c>
      <c r="T26" s="1045"/>
      <c r="U26" s="1057">
        <v>44245</v>
      </c>
      <c r="V26" s="1057">
        <v>44245</v>
      </c>
      <c r="W26" s="1130">
        <v>44547</v>
      </c>
      <c r="X26" s="1293" t="s">
        <v>2668</v>
      </c>
      <c r="Y26" s="1062">
        <v>4521</v>
      </c>
      <c r="Z26" s="1130">
        <v>44244</v>
      </c>
      <c r="AA26" s="1084" t="s">
        <v>2660</v>
      </c>
      <c r="AB26" s="1084" t="s">
        <v>2661</v>
      </c>
      <c r="AC26" s="1062">
        <v>7221</v>
      </c>
      <c r="AD26" s="1057">
        <v>44245</v>
      </c>
      <c r="AE26" s="1255" t="s">
        <v>1811</v>
      </c>
      <c r="AF26" s="1045"/>
    </row>
    <row r="27" spans="1:32" ht="96" x14ac:dyDescent="0.25">
      <c r="A27" s="1045">
        <v>26</v>
      </c>
      <c r="B27" s="1077">
        <v>26</v>
      </c>
      <c r="C27" s="1114" t="s">
        <v>2669</v>
      </c>
      <c r="D27" s="1298" t="s">
        <v>2670</v>
      </c>
      <c r="E27" s="1077" t="s">
        <v>2671</v>
      </c>
      <c r="F27" s="1252" t="s">
        <v>203</v>
      </c>
      <c r="G27" s="1250" t="s">
        <v>2629</v>
      </c>
      <c r="H27" s="1050" t="s">
        <v>2672</v>
      </c>
      <c r="I27" s="1252" t="s">
        <v>2673</v>
      </c>
      <c r="J27" s="1045">
        <v>830011008</v>
      </c>
      <c r="K27" s="1062">
        <v>7</v>
      </c>
      <c r="L27" s="1045"/>
      <c r="M27" s="1045"/>
      <c r="N27" s="1294" t="s">
        <v>2674</v>
      </c>
      <c r="O27" s="1274" t="s">
        <v>2675</v>
      </c>
      <c r="P27" s="1274" t="s">
        <v>2676</v>
      </c>
      <c r="Q27" s="1246">
        <v>22811872</v>
      </c>
      <c r="R27" s="1062"/>
      <c r="S27" s="1057">
        <v>44547</v>
      </c>
      <c r="T27" s="1045"/>
      <c r="U27" s="1057">
        <v>44250</v>
      </c>
      <c r="V27" s="1056">
        <v>44256</v>
      </c>
      <c r="W27" s="1057">
        <v>44547</v>
      </c>
      <c r="X27" s="1293" t="s">
        <v>2677</v>
      </c>
      <c r="Y27" s="1045">
        <v>3821</v>
      </c>
      <c r="Z27" s="1130">
        <v>44237</v>
      </c>
      <c r="AA27" s="1274" t="s">
        <v>2678</v>
      </c>
      <c r="AB27" s="1084" t="s">
        <v>2679</v>
      </c>
      <c r="AC27" s="1094">
        <v>10821</v>
      </c>
      <c r="AD27" s="1056">
        <v>44253</v>
      </c>
      <c r="AE27" s="1255" t="s">
        <v>1901</v>
      </c>
      <c r="AF27" s="1045"/>
    </row>
    <row r="28" spans="1:32" ht="60" x14ac:dyDescent="0.25">
      <c r="A28" s="1034">
        <v>27</v>
      </c>
      <c r="B28" s="1034">
        <v>27</v>
      </c>
      <c r="C28" s="1034"/>
      <c r="D28" s="643" t="s">
        <v>2687</v>
      </c>
      <c r="E28" s="1226" t="s">
        <v>2680</v>
      </c>
      <c r="F28" s="1253" t="s">
        <v>100</v>
      </c>
      <c r="G28" s="1249" t="s">
        <v>545</v>
      </c>
      <c r="H28" s="1214" t="s">
        <v>2681</v>
      </c>
      <c r="I28" s="1300" t="s">
        <v>2033</v>
      </c>
      <c r="J28" s="1301">
        <v>860028580</v>
      </c>
      <c r="K28" s="1034">
        <v>2</v>
      </c>
      <c r="L28" s="1034"/>
      <c r="M28" s="1034"/>
      <c r="N28" s="1302" t="s">
        <v>2682</v>
      </c>
      <c r="O28" s="1212" t="s">
        <v>2683</v>
      </c>
      <c r="P28" s="1212" t="s">
        <v>2684</v>
      </c>
      <c r="Q28" s="1245">
        <v>6138733.8799999999</v>
      </c>
      <c r="R28" s="1034"/>
      <c r="S28" s="1081">
        <v>44547</v>
      </c>
      <c r="T28" s="1034"/>
      <c r="U28" s="1081">
        <v>44253</v>
      </c>
      <c r="V28" s="1278"/>
      <c r="W28" s="1081">
        <v>44547</v>
      </c>
      <c r="X28" s="1293" t="s">
        <v>2685</v>
      </c>
      <c r="Y28" s="1034">
        <v>3621</v>
      </c>
      <c r="Z28" s="1081">
        <v>44236</v>
      </c>
      <c r="AA28" s="1212" t="s">
        <v>2036</v>
      </c>
      <c r="AB28" s="1212" t="s">
        <v>2686</v>
      </c>
      <c r="AC28" s="1247">
        <v>10921</v>
      </c>
      <c r="AD28" s="1229">
        <v>44253</v>
      </c>
      <c r="AE28" s="1173" t="s">
        <v>1945</v>
      </c>
      <c r="AF28" s="1034"/>
    </row>
  </sheetData>
  <hyperlinks>
    <hyperlink ref="N2" r:id="rId1" xr:uid="{34458489-4F94-4D35-8AC4-AD80CDAE1DFA}"/>
    <hyperlink ref="N3" r:id="rId2" xr:uid="{FBD689C0-87EB-4699-AD2B-D27CF013C588}"/>
    <hyperlink ref="N4" r:id="rId3" xr:uid="{64B3CC0B-D162-4661-8EEE-64BA70079A3D}"/>
    <hyperlink ref="N5" r:id="rId4" xr:uid="{CA6399D3-035F-458C-89C5-F6244116D718}"/>
    <hyperlink ref="D4" r:id="rId5" xr:uid="{48C438E2-642A-4E6C-AB8D-F8A4213BE3D9}"/>
    <hyperlink ref="C5" r:id="rId6" xr:uid="{5A5C0D11-B6C5-4D09-B641-8993F445657C}"/>
    <hyperlink ref="D5" r:id="rId7" display="https://www.secop.gov.co/CO1ContractsManagement/Tendering/ProcurementContractEdit/View?docUniqueIdentifier=CO1.PCCNTR.2149224&amp;prevCtxUrl=https%3a%2f%2fwww.secop.gov.co%3a443%2fCO1ContractsManagement%2fTendering%2fProcurementContractManagement%2fIndex&amp;prevCtxLbl=Contratos+" xr:uid="{DE5C96C4-A5EF-4C90-83A7-9A26DB3A0B34}"/>
    <hyperlink ref="N6" r:id="rId8" xr:uid="{3E0FDDD4-8E64-4CB1-828E-73582D8033CF}"/>
    <hyperlink ref="D6" r:id="rId9" xr:uid="{7D864A94-63ED-4651-9A4F-3256138124FC}"/>
    <hyperlink ref="N7" r:id="rId10" xr:uid="{999E2F00-F6DA-4EE6-828C-F9A0129ADFB2}"/>
    <hyperlink ref="D7" r:id="rId11" display="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xr:uid="{A1AE1326-E325-4CDA-B6E0-C655FC536B12}"/>
    <hyperlink ref="N8" r:id="rId12" xr:uid="{ED98AD2A-5207-4CCF-8B0C-F72DE18A0683}"/>
    <hyperlink ref="D8" r:id="rId13" display="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xr:uid="{0F0A54F9-0C44-4622-9536-CBBE12B82FE2}"/>
    <hyperlink ref="N9" r:id="rId14" xr:uid="{B86E0CD1-498C-4DC5-B2BB-3B1CE4237212}"/>
    <hyperlink ref="N10" r:id="rId15" xr:uid="{ED8F5A57-F2B1-41A0-81B8-C142A822CD2C}"/>
    <hyperlink ref="D9" r:id="rId16" display="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xr:uid="{CF53E791-FBCF-4F73-8DAD-ECD9ADEB9735}"/>
    <hyperlink ref="D10" r:id="rId17" display="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xr:uid="{C243EE01-ECE1-444E-A0C2-F4C5AC763819}"/>
    <hyperlink ref="N11" r:id="rId18" xr:uid="{9C770DDB-CA8D-481B-A0C3-FFDC915EC2AC}"/>
    <hyperlink ref="N12" r:id="rId19" xr:uid="{30AE0CDA-0E58-43B9-A74A-5D25280073D1}"/>
    <hyperlink ref="D11" r:id="rId20" display="https://www.secop.gov.co/CO1ContractsManagement/Tendering/ProcurementContractEdit/View?docUniqueIdentifier=CO1.PCCNTR.2167962&amp;prevCtxUrl=https%3a%2f%2fwww.secop.gov.co%3a443%2fCO1ContractsManagement%2fTendering%2fProcurementContractManagement%2fIndex&amp;prevCtxLbl=Contratos+" xr:uid="{AB34D677-D417-48FA-B17B-2A4EDA174941}"/>
    <hyperlink ref="D12" r:id="rId21" display="https://www.secop.gov.co/CO1ContractsManagement/Tendering/ProcurementContractEdit/View?docUniqueIdentifier=CO1.PCCNTR.2167872&amp;prevCtxUrl=https%3a%2f%2fwww.secop.gov.co%3a443%2fCO1ContractsManagement%2fTendering%2fProcurementContractManagement%2fIndex&amp;prevCtxLbl=Contratos+" xr:uid="{0AB73265-556C-44E8-BB70-1B022A7949AF}"/>
    <hyperlink ref="N13" r:id="rId22" xr:uid="{0FC6D56D-E825-4058-AE1D-9D1BCACBBEE6}"/>
    <hyperlink ref="D13" r:id="rId23" display="https://www.secop.gov.co/CO1ContractsManagement/Tendering/ProcurementContractEdit/View?docUniqueIdentifier=CO1.PCCNTR.2168345&amp;prevCtxUrl=https%3a%2f%2fwww.secop.gov.co%3a443%2fCO1ContractsManagement%2fTendering%2fProcurementContractManagement%2fIndex&amp;prevCtxLbl=Contratos+" xr:uid="{197F7C4A-8C71-4735-936A-6496A6BADD92}"/>
    <hyperlink ref="N14" r:id="rId24" xr:uid="{C6DB8506-35DA-4D61-89F8-8D6E00309B99}"/>
    <hyperlink ref="D14" r:id="rId25" display="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xr:uid="{D89BD3D5-92DA-4DB5-BE8A-4A36E138E987}"/>
    <hyperlink ref="D16" r:id="rId26" display="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xr:uid="{57873808-D864-47E7-865B-3C4EDA43B6DA}"/>
    <hyperlink ref="D15" r:id="rId27" display="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xr:uid="{59B3FBA6-D895-46F6-9AF5-617DF5BBEDAB}"/>
    <hyperlink ref="N17" r:id="rId28" xr:uid="{807A87E2-6BAB-4CBA-BB36-1027DCB162E3}"/>
    <hyperlink ref="N18" r:id="rId29" xr:uid="{8294A9DE-1624-4B24-B27D-9B541566A291}"/>
    <hyperlink ref="N19" r:id="rId30" xr:uid="{D5BCD4B8-1F5B-4098-8D16-0A296E75907B}"/>
    <hyperlink ref="D18" r:id="rId31" display="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xr:uid="{4E0112CB-0798-4CFC-802C-AC8727069F3A}"/>
    <hyperlink ref="D17" r:id="rId32" display="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xr:uid="{91C2239E-F708-481E-9372-A562B3D827D6}"/>
    <hyperlink ref="D19" r:id="rId33" display="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xr:uid="{E3BF4B9D-A358-474C-B58B-3BF40FA9214E}"/>
    <hyperlink ref="N16" r:id="rId34" xr:uid="{2F6C778D-64AE-4667-9ED9-408B098A9B6D}"/>
    <hyperlink ref="D2" r:id="rId35" xr:uid="{11A68E5B-DD5B-4BF4-B65A-489FE4DADCBD}"/>
    <hyperlink ref="C2" r:id="rId36" xr:uid="{F9A8C500-053E-4359-A153-B0757E9BA85D}"/>
    <hyperlink ref="C3" r:id="rId37" xr:uid="{A9F84158-4C70-4658-9D0B-12EB50269288}"/>
    <hyperlink ref="D3" r:id="rId38" xr:uid="{21BB7BB1-29FE-48E4-B399-A0625EB40891}"/>
    <hyperlink ref="N20" r:id="rId39" xr:uid="{5C5279A5-133A-44A9-8209-455403D34D4B}"/>
    <hyperlink ref="N21" r:id="rId40" xr:uid="{0EDAA366-F303-431D-BF1B-1803D018684C}"/>
    <hyperlink ref="N23" r:id="rId41" xr:uid="{4FFEAE77-C681-4665-95C6-56BC61A8CB60}"/>
    <hyperlink ref="D21" r:id="rId42" display="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xr:uid="{00A57811-9007-418A-B33A-3E83E338A6D0}"/>
    <hyperlink ref="D22" r:id="rId43" display="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xr:uid="{12E1DC41-969D-40A8-9C10-F12BDF31172C}"/>
    <hyperlink ref="D23" r:id="rId44" xr:uid="{E0C9F987-39EB-4525-8285-F21AE10553B5}"/>
    <hyperlink ref="D24" r:id="rId45" display="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xr:uid="{603CC54E-9F75-4895-AE79-673B77C05147}"/>
    <hyperlink ref="D26" r:id="rId46" xr:uid="{89203B85-EC8A-4740-A1FB-8C4266D7DB18}"/>
    <hyperlink ref="D25" r:id="rId47" xr:uid="{4B99B0A5-0791-410B-94A1-31AA4AFC7881}"/>
    <hyperlink ref="N25" r:id="rId48" xr:uid="{C958F804-9D8C-4C51-924F-3AC334B0F76C}"/>
    <hyperlink ref="N26" r:id="rId49" xr:uid="{682B1B5B-0859-4C30-8A2E-32F94D45C9FC}"/>
    <hyperlink ref="N27" r:id="rId50" xr:uid="{BF873017-BA80-4895-B249-600E14EEEE51}"/>
    <hyperlink ref="D27" r:id="rId51" display="https://www.secop.gov.co/CO1ContractsManagement/Tendering/ProcurementContractEdit/View?docUniqueIdentifier=CO1.PCCNTR.2287932&amp;prevCtxUrl=https%3a%2f%2fwww.secop.gov.co%3a443%2fCO1ContractsManagement%2fTendering%2fProcurementContractManagement%2fIndex&amp;prevCtxLbl=Contratos+" xr:uid="{3E150685-8FB5-45EB-9CC1-62A1812437BE}"/>
    <hyperlink ref="N28" r:id="rId52" xr:uid="{E7B553E6-C371-4220-B1FD-0F0A4402B2A3}"/>
    <hyperlink ref="N22" r:id="rId53" xr:uid="{95DFF8C3-CB90-41C1-9F28-922EF331AB8F}"/>
    <hyperlink ref="N24" r:id="rId54" xr:uid="{D50D5192-D13B-48ED-ABB4-4529D182B588}"/>
    <hyperlink ref="D28" r:id="rId55" xr:uid="{42B3F13F-A135-492E-BC02-18D7841CF458}"/>
  </hyperlinks>
  <pageMargins left="0.7" right="0.7" top="0.75" bottom="0.75" header="0.3" footer="0.3"/>
  <legacyDrawing r:id="rId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4"/>
  <sheetViews>
    <sheetView zoomScale="90" zoomScaleNormal="90" workbookViewId="0">
      <pane xSplit="5" ySplit="1" topLeftCell="H80" activePane="bottomRight" state="frozen"/>
      <selection pane="topRight" activeCell="F1" sqref="F1"/>
      <selection pane="bottomLeft" activeCell="A2" sqref="A2"/>
      <selection pane="bottomRight" activeCell="H80" sqref="H80"/>
    </sheetView>
  </sheetViews>
  <sheetFormatPr baseColWidth="10" defaultColWidth="11.42578125" defaultRowHeight="16.5" x14ac:dyDescent="0.3"/>
  <cols>
    <col min="1" max="1" width="4.7109375" style="103" bestFit="1" customWidth="1"/>
    <col min="2" max="2" width="12.42578125" style="103" customWidth="1"/>
    <col min="3" max="3" width="16.5703125" style="103" customWidth="1"/>
    <col min="4" max="4" width="53.5703125" style="103" customWidth="1"/>
    <col min="5" max="5" width="20.5703125" style="103" customWidth="1"/>
    <col min="6" max="6" width="13.85546875" style="103" bestFit="1" customWidth="1"/>
    <col min="7" max="7" width="20.85546875" style="103" bestFit="1" customWidth="1"/>
    <col min="8" max="8" width="9.7109375" style="103" customWidth="1"/>
    <col min="9" max="9" width="14.140625" style="103" customWidth="1"/>
    <col min="10" max="10" width="11.5703125" style="103" customWidth="1"/>
    <col min="11" max="11" width="17.85546875" style="103" customWidth="1"/>
    <col min="12" max="12" width="12.85546875" style="103" customWidth="1"/>
    <col min="13" max="13" width="9.28515625" style="103" customWidth="1"/>
    <col min="14" max="14" width="9.85546875" style="103" customWidth="1"/>
    <col min="15" max="15" width="10.7109375" style="103" customWidth="1"/>
    <col min="16" max="16" width="10.7109375" style="103" bestFit="1" customWidth="1"/>
    <col min="17" max="18" width="9.85546875" style="103" customWidth="1"/>
    <col min="19" max="19" width="13.28515625" style="103" customWidth="1"/>
    <col min="20" max="20" width="11.42578125" style="103"/>
    <col min="21" max="21" width="14.42578125" style="103" bestFit="1" customWidth="1"/>
    <col min="22" max="16384" width="11.42578125" style="103"/>
  </cols>
  <sheetData>
    <row r="1" spans="1:19" ht="49.5" x14ac:dyDescent="0.3">
      <c r="A1" s="4" t="s">
        <v>0</v>
      </c>
      <c r="B1" s="1" t="s">
        <v>1</v>
      </c>
      <c r="C1" s="1" t="s">
        <v>2</v>
      </c>
      <c r="D1" s="5" t="s">
        <v>3</v>
      </c>
      <c r="E1" s="5" t="s">
        <v>4</v>
      </c>
      <c r="F1" s="6" t="s">
        <v>5</v>
      </c>
      <c r="G1" s="11" t="s">
        <v>6</v>
      </c>
      <c r="H1" s="5" t="s">
        <v>7</v>
      </c>
      <c r="I1" s="5" t="s">
        <v>8</v>
      </c>
      <c r="J1" s="5" t="s">
        <v>9</v>
      </c>
      <c r="K1" s="5" t="s">
        <v>196</v>
      </c>
      <c r="L1" s="5" t="s">
        <v>10</v>
      </c>
      <c r="M1" s="5" t="s">
        <v>11</v>
      </c>
      <c r="N1" s="5" t="s">
        <v>12</v>
      </c>
      <c r="O1" s="5" t="s">
        <v>13</v>
      </c>
      <c r="P1" s="5" t="s">
        <v>14</v>
      </c>
      <c r="Q1" s="5" t="s">
        <v>15</v>
      </c>
      <c r="R1" s="1" t="s">
        <v>16</v>
      </c>
      <c r="S1" s="1" t="s">
        <v>197</v>
      </c>
    </row>
    <row r="2" spans="1:19" ht="115.5" x14ac:dyDescent="0.3">
      <c r="A2" s="13">
        <v>1</v>
      </c>
      <c r="B2" s="108" t="s">
        <v>125</v>
      </c>
      <c r="C2" s="104" t="s">
        <v>18</v>
      </c>
      <c r="D2" s="104" t="s">
        <v>198</v>
      </c>
      <c r="E2" s="104" t="s">
        <v>199</v>
      </c>
      <c r="F2" s="105" t="s">
        <v>200</v>
      </c>
      <c r="G2" s="106">
        <v>97440000</v>
      </c>
      <c r="H2" s="104" t="s">
        <v>201</v>
      </c>
      <c r="I2" s="107">
        <v>41288</v>
      </c>
      <c r="J2" s="109">
        <v>41326</v>
      </c>
      <c r="K2" s="109"/>
      <c r="L2" s="107">
        <v>41639</v>
      </c>
      <c r="M2" s="105" t="s">
        <v>22</v>
      </c>
      <c r="N2" s="105">
        <v>513</v>
      </c>
      <c r="O2" s="107">
        <v>41283</v>
      </c>
      <c r="P2" s="105">
        <v>913</v>
      </c>
      <c r="Q2" s="107">
        <v>41288</v>
      </c>
      <c r="R2" s="107">
        <v>41295</v>
      </c>
      <c r="S2" s="104" t="s">
        <v>202</v>
      </c>
    </row>
    <row r="3" spans="1:19" ht="132" x14ac:dyDescent="0.3">
      <c r="A3" s="104">
        <v>2</v>
      </c>
      <c r="B3" s="108" t="s">
        <v>203</v>
      </c>
      <c r="C3" s="104" t="s">
        <v>18</v>
      </c>
      <c r="D3" s="104" t="s">
        <v>204</v>
      </c>
      <c r="E3" s="104" t="s">
        <v>205</v>
      </c>
      <c r="F3" s="105">
        <v>41738698</v>
      </c>
      <c r="G3" s="106">
        <v>21312043</v>
      </c>
      <c r="H3" s="104" t="s">
        <v>206</v>
      </c>
      <c r="I3" s="109">
        <v>41292</v>
      </c>
      <c r="J3" s="109">
        <v>41302</v>
      </c>
      <c r="K3" s="109"/>
      <c r="L3" s="109">
        <v>41391</v>
      </c>
      <c r="M3" s="110" t="s">
        <v>22</v>
      </c>
      <c r="N3" s="110">
        <v>1513</v>
      </c>
      <c r="O3" s="109">
        <v>41289</v>
      </c>
      <c r="P3" s="110">
        <v>1613</v>
      </c>
      <c r="Q3" s="109">
        <v>41292</v>
      </c>
      <c r="R3" s="109">
        <v>41295</v>
      </c>
      <c r="S3" s="104" t="s">
        <v>207</v>
      </c>
    </row>
    <row r="4" spans="1:19" ht="115.5" x14ac:dyDescent="0.3">
      <c r="A4" s="104" t="s">
        <v>208</v>
      </c>
      <c r="B4" s="108" t="s">
        <v>209</v>
      </c>
      <c r="C4" s="104" t="s">
        <v>18</v>
      </c>
      <c r="D4" s="104" t="s">
        <v>210</v>
      </c>
      <c r="E4" s="104" t="s">
        <v>146</v>
      </c>
      <c r="F4" s="105" t="s">
        <v>147</v>
      </c>
      <c r="G4" s="106">
        <v>453453143</v>
      </c>
      <c r="H4" s="104" t="s">
        <v>211</v>
      </c>
      <c r="I4" s="107">
        <v>41295</v>
      </c>
      <c r="J4" s="109">
        <v>41297</v>
      </c>
      <c r="K4" s="109"/>
      <c r="L4" s="107">
        <v>41604</v>
      </c>
      <c r="M4" s="104" t="s">
        <v>212</v>
      </c>
      <c r="N4" s="105">
        <v>2213</v>
      </c>
      <c r="O4" s="107">
        <v>41292</v>
      </c>
      <c r="P4" s="105">
        <v>1913</v>
      </c>
      <c r="Q4" s="107">
        <v>41297</v>
      </c>
      <c r="R4" s="107">
        <v>41302</v>
      </c>
      <c r="S4" s="104" t="s">
        <v>213</v>
      </c>
    </row>
    <row r="5" spans="1:19" ht="165" x14ac:dyDescent="0.3">
      <c r="A5" s="104" t="s">
        <v>214</v>
      </c>
      <c r="B5" s="108" t="s">
        <v>209</v>
      </c>
      <c r="C5" s="104" t="s">
        <v>18</v>
      </c>
      <c r="D5" s="104" t="s">
        <v>210</v>
      </c>
      <c r="E5" s="104" t="s">
        <v>146</v>
      </c>
      <c r="F5" s="105" t="s">
        <v>147</v>
      </c>
      <c r="G5" s="106">
        <v>225499282</v>
      </c>
      <c r="H5" s="104" t="s">
        <v>215</v>
      </c>
      <c r="I5" s="107">
        <v>41625</v>
      </c>
      <c r="J5" s="109">
        <v>41604</v>
      </c>
      <c r="K5" s="109"/>
      <c r="L5" s="107">
        <v>41817</v>
      </c>
      <c r="M5" s="104" t="s">
        <v>216</v>
      </c>
      <c r="N5" s="105">
        <v>2213</v>
      </c>
      <c r="O5" s="107">
        <v>41292</v>
      </c>
      <c r="P5" s="105">
        <v>1913</v>
      </c>
      <c r="Q5" s="107">
        <v>41297</v>
      </c>
      <c r="R5" s="107">
        <v>41865</v>
      </c>
      <c r="S5" s="104" t="s">
        <v>213</v>
      </c>
    </row>
    <row r="6" spans="1:19" ht="198" x14ac:dyDescent="0.3">
      <c r="A6" s="25">
        <v>3</v>
      </c>
      <c r="B6" s="111" t="s">
        <v>203</v>
      </c>
      <c r="C6" s="25" t="s">
        <v>69</v>
      </c>
      <c r="D6" s="25" t="s">
        <v>217</v>
      </c>
      <c r="E6" s="25" t="s">
        <v>218</v>
      </c>
      <c r="F6" s="112" t="s">
        <v>219</v>
      </c>
      <c r="G6" s="113">
        <v>12528000</v>
      </c>
      <c r="H6" s="25" t="s">
        <v>220</v>
      </c>
      <c r="I6" s="114">
        <v>41306</v>
      </c>
      <c r="J6" s="114">
        <v>41318</v>
      </c>
      <c r="K6" s="114"/>
      <c r="L6" s="114">
        <v>41639</v>
      </c>
      <c r="M6" s="25" t="s">
        <v>221</v>
      </c>
      <c r="N6" s="112">
        <v>2013</v>
      </c>
      <c r="O6" s="114">
        <v>41291</v>
      </c>
      <c r="P6" s="112">
        <v>5513</v>
      </c>
      <c r="Q6" s="114">
        <v>41310</v>
      </c>
      <c r="R6" s="114">
        <v>41306</v>
      </c>
      <c r="S6" s="25" t="s">
        <v>222</v>
      </c>
    </row>
    <row r="7" spans="1:19" ht="214.5" x14ac:dyDescent="0.3">
      <c r="A7" s="25" t="s">
        <v>223</v>
      </c>
      <c r="B7" s="111" t="s">
        <v>203</v>
      </c>
      <c r="C7" s="25" t="s">
        <v>69</v>
      </c>
      <c r="D7" s="25" t="s">
        <v>217</v>
      </c>
      <c r="E7" s="25" t="s">
        <v>218</v>
      </c>
      <c r="F7" s="112" t="s">
        <v>219</v>
      </c>
      <c r="G7" s="113">
        <v>325612</v>
      </c>
      <c r="H7" s="25" t="s">
        <v>220</v>
      </c>
      <c r="I7" s="114">
        <v>41627</v>
      </c>
      <c r="J7" s="114">
        <v>41318</v>
      </c>
      <c r="K7" s="114"/>
      <c r="L7" s="114">
        <v>41639</v>
      </c>
      <c r="M7" s="25" t="s">
        <v>224</v>
      </c>
      <c r="N7" s="112">
        <v>2013</v>
      </c>
      <c r="O7" s="114">
        <v>41291</v>
      </c>
      <c r="P7" s="112">
        <v>5513</v>
      </c>
      <c r="Q7" s="114">
        <v>41310</v>
      </c>
      <c r="R7" s="114">
        <v>41666</v>
      </c>
      <c r="S7" s="25" t="s">
        <v>222</v>
      </c>
    </row>
    <row r="8" spans="1:19" ht="148.5" x14ac:dyDescent="0.3">
      <c r="A8" s="25">
        <v>4</v>
      </c>
      <c r="B8" s="111" t="s">
        <v>203</v>
      </c>
      <c r="C8" s="25" t="s">
        <v>18</v>
      </c>
      <c r="D8" s="25" t="s">
        <v>225</v>
      </c>
      <c r="E8" s="25" t="s">
        <v>226</v>
      </c>
      <c r="F8" s="112" t="s">
        <v>227</v>
      </c>
      <c r="G8" s="113">
        <v>16500000</v>
      </c>
      <c r="H8" s="25" t="s">
        <v>81</v>
      </c>
      <c r="I8" s="114">
        <v>41318</v>
      </c>
      <c r="J8" s="114">
        <v>41324</v>
      </c>
      <c r="K8" s="114"/>
      <c r="L8" s="114">
        <v>41382</v>
      </c>
      <c r="M8" s="25" t="s">
        <v>228</v>
      </c>
      <c r="N8" s="112">
        <v>3413</v>
      </c>
      <c r="O8" s="114">
        <v>41313</v>
      </c>
      <c r="P8" s="112">
        <v>6413</v>
      </c>
      <c r="Q8" s="114">
        <v>41318</v>
      </c>
      <c r="R8" s="114">
        <v>41324</v>
      </c>
      <c r="S8" s="25" t="s">
        <v>229</v>
      </c>
    </row>
    <row r="9" spans="1:19" ht="82.5" x14ac:dyDescent="0.3">
      <c r="A9" s="25">
        <v>5</v>
      </c>
      <c r="B9" s="111" t="s">
        <v>68</v>
      </c>
      <c r="C9" s="25" t="s">
        <v>18</v>
      </c>
      <c r="D9" s="25" t="s">
        <v>230</v>
      </c>
      <c r="E9" s="25" t="s">
        <v>231</v>
      </c>
      <c r="F9" s="112" t="s">
        <v>232</v>
      </c>
      <c r="G9" s="113">
        <v>399000</v>
      </c>
      <c r="H9" s="25" t="s">
        <v>148</v>
      </c>
      <c r="I9" s="114">
        <v>41323</v>
      </c>
      <c r="J9" s="114">
        <v>41330</v>
      </c>
      <c r="K9" s="114"/>
      <c r="L9" s="114">
        <v>41663</v>
      </c>
      <c r="M9" s="112" t="s">
        <v>22</v>
      </c>
      <c r="N9" s="112">
        <v>3113</v>
      </c>
      <c r="O9" s="114">
        <v>41311</v>
      </c>
      <c r="P9" s="112">
        <v>7213</v>
      </c>
      <c r="Q9" s="114">
        <v>41326</v>
      </c>
      <c r="R9" s="114">
        <v>41352</v>
      </c>
      <c r="S9" s="25" t="s">
        <v>233</v>
      </c>
    </row>
    <row r="10" spans="1:19" ht="82.5" x14ac:dyDescent="0.3">
      <c r="A10" s="25">
        <v>6</v>
      </c>
      <c r="B10" s="111" t="s">
        <v>68</v>
      </c>
      <c r="C10" s="25" t="s">
        <v>18</v>
      </c>
      <c r="D10" s="25" t="s">
        <v>234</v>
      </c>
      <c r="E10" s="25" t="s">
        <v>235</v>
      </c>
      <c r="F10" s="112" t="s">
        <v>236</v>
      </c>
      <c r="G10" s="113">
        <v>342000</v>
      </c>
      <c r="H10" s="25" t="s">
        <v>148</v>
      </c>
      <c r="I10" s="114">
        <v>41323</v>
      </c>
      <c r="J10" s="114">
        <v>41330</v>
      </c>
      <c r="K10" s="114"/>
      <c r="L10" s="114">
        <v>41694</v>
      </c>
      <c r="M10" s="112" t="s">
        <v>22</v>
      </c>
      <c r="N10" s="112">
        <v>2913</v>
      </c>
      <c r="O10" s="114">
        <v>41308</v>
      </c>
      <c r="P10" s="112">
        <v>7113</v>
      </c>
      <c r="Q10" s="114">
        <v>41326</v>
      </c>
      <c r="R10" s="114">
        <v>41352</v>
      </c>
      <c r="S10" s="25" t="s">
        <v>233</v>
      </c>
    </row>
    <row r="11" spans="1:19" ht="115.5" x14ac:dyDescent="0.3">
      <c r="A11" s="25" t="s">
        <v>237</v>
      </c>
      <c r="B11" s="111" t="s">
        <v>68</v>
      </c>
      <c r="C11" s="25" t="s">
        <v>18</v>
      </c>
      <c r="D11" s="25" t="s">
        <v>234</v>
      </c>
      <c r="E11" s="25" t="s">
        <v>235</v>
      </c>
      <c r="F11" s="112" t="s">
        <v>236</v>
      </c>
      <c r="G11" s="113">
        <v>139000</v>
      </c>
      <c r="H11" s="25" t="s">
        <v>238</v>
      </c>
      <c r="I11" s="114">
        <v>41694</v>
      </c>
      <c r="J11" s="114">
        <v>41695</v>
      </c>
      <c r="K11" s="114"/>
      <c r="L11" s="114">
        <v>41875</v>
      </c>
      <c r="M11" s="112" t="s">
        <v>22</v>
      </c>
      <c r="N11" s="112">
        <v>7114</v>
      </c>
      <c r="O11" s="114">
        <v>41690</v>
      </c>
      <c r="P11" s="112">
        <v>14514</v>
      </c>
      <c r="Q11" s="114">
        <v>41753</v>
      </c>
      <c r="R11" s="114">
        <v>41793</v>
      </c>
      <c r="S11" s="25" t="s">
        <v>233</v>
      </c>
    </row>
    <row r="12" spans="1:19" ht="82.5" x14ac:dyDescent="0.3">
      <c r="A12" s="25">
        <v>7</v>
      </c>
      <c r="B12" s="111" t="s">
        <v>68</v>
      </c>
      <c r="C12" s="25" t="s">
        <v>18</v>
      </c>
      <c r="D12" s="25" t="s">
        <v>239</v>
      </c>
      <c r="E12" s="25" t="s">
        <v>240</v>
      </c>
      <c r="F12" s="112" t="s">
        <v>241</v>
      </c>
      <c r="G12" s="113">
        <v>798000</v>
      </c>
      <c r="H12" s="25" t="s">
        <v>148</v>
      </c>
      <c r="I12" s="114">
        <v>41323</v>
      </c>
      <c r="J12" s="114">
        <v>41338</v>
      </c>
      <c r="K12" s="114"/>
      <c r="L12" s="114">
        <v>41702</v>
      </c>
      <c r="M12" s="112" t="s">
        <v>22</v>
      </c>
      <c r="N12" s="112">
        <v>3013</v>
      </c>
      <c r="O12" s="114">
        <v>41311</v>
      </c>
      <c r="P12" s="112">
        <v>11913</v>
      </c>
      <c r="Q12" s="114">
        <v>41338</v>
      </c>
      <c r="R12" s="114">
        <v>41352</v>
      </c>
      <c r="S12" s="25" t="s">
        <v>233</v>
      </c>
    </row>
    <row r="13" spans="1:19" ht="115.5" x14ac:dyDescent="0.3">
      <c r="A13" s="25" t="s">
        <v>242</v>
      </c>
      <c r="B13" s="111" t="s">
        <v>68</v>
      </c>
      <c r="C13" s="25" t="s">
        <v>18</v>
      </c>
      <c r="D13" s="25" t="s">
        <v>239</v>
      </c>
      <c r="E13" s="25" t="s">
        <v>240</v>
      </c>
      <c r="F13" s="112" t="s">
        <v>241</v>
      </c>
      <c r="G13" s="113">
        <v>399000</v>
      </c>
      <c r="H13" s="25" t="s">
        <v>243</v>
      </c>
      <c r="I13" s="114">
        <v>41698</v>
      </c>
      <c r="J13" s="114">
        <v>41703</v>
      </c>
      <c r="K13" s="114"/>
      <c r="L13" s="114">
        <v>41824</v>
      </c>
      <c r="M13" s="112" t="s">
        <v>22</v>
      </c>
      <c r="N13" s="112">
        <v>7014</v>
      </c>
      <c r="O13" s="114">
        <v>41690</v>
      </c>
      <c r="P13" s="112">
        <v>15314</v>
      </c>
      <c r="Q13" s="114">
        <v>41701</v>
      </c>
      <c r="R13" s="114">
        <v>41793</v>
      </c>
      <c r="S13" s="25" t="s">
        <v>233</v>
      </c>
    </row>
    <row r="14" spans="1:19" ht="66" x14ac:dyDescent="0.3">
      <c r="A14" s="25">
        <v>8</v>
      </c>
      <c r="B14" s="111" t="s">
        <v>203</v>
      </c>
      <c r="C14" s="25" t="s">
        <v>18</v>
      </c>
      <c r="D14" s="25" t="s">
        <v>244</v>
      </c>
      <c r="E14" s="25" t="s">
        <v>245</v>
      </c>
      <c r="F14" s="112">
        <v>80084385</v>
      </c>
      <c r="G14" s="113">
        <v>6745680</v>
      </c>
      <c r="H14" s="25" t="s">
        <v>246</v>
      </c>
      <c r="I14" s="114">
        <v>41332</v>
      </c>
      <c r="J14" s="114">
        <v>41334</v>
      </c>
      <c r="K14" s="114"/>
      <c r="L14" s="114">
        <v>41470</v>
      </c>
      <c r="M14" s="112" t="s">
        <v>22</v>
      </c>
      <c r="N14" s="115">
        <v>4413</v>
      </c>
      <c r="O14" s="116">
        <v>41324</v>
      </c>
      <c r="P14" s="115">
        <v>7913</v>
      </c>
      <c r="Q14" s="116">
        <v>41332</v>
      </c>
      <c r="R14" s="114">
        <v>41352</v>
      </c>
      <c r="S14" s="25" t="s">
        <v>213</v>
      </c>
    </row>
    <row r="15" spans="1:19" ht="132" x14ac:dyDescent="0.3">
      <c r="A15" s="25" t="s">
        <v>247</v>
      </c>
      <c r="B15" s="111" t="s">
        <v>203</v>
      </c>
      <c r="C15" s="25" t="s">
        <v>18</v>
      </c>
      <c r="D15" s="25" t="s">
        <v>244</v>
      </c>
      <c r="E15" s="25" t="s">
        <v>245</v>
      </c>
      <c r="F15" s="112">
        <v>80084385</v>
      </c>
      <c r="G15" s="113">
        <v>2998080</v>
      </c>
      <c r="H15" s="25" t="s">
        <v>81</v>
      </c>
      <c r="I15" s="114">
        <v>41470</v>
      </c>
      <c r="J15" s="114">
        <v>41470</v>
      </c>
      <c r="K15" s="114"/>
      <c r="L15" s="114">
        <v>41531</v>
      </c>
      <c r="M15" s="112" t="s">
        <v>22</v>
      </c>
      <c r="N15" s="112">
        <v>12013</v>
      </c>
      <c r="O15" s="114">
        <v>41470</v>
      </c>
      <c r="P15" s="112">
        <v>40513</v>
      </c>
      <c r="Q15" s="114">
        <v>41470</v>
      </c>
      <c r="R15" s="114">
        <v>41551</v>
      </c>
      <c r="S15" s="25" t="s">
        <v>213</v>
      </c>
    </row>
    <row r="16" spans="1:19" ht="165" x14ac:dyDescent="0.3">
      <c r="A16" s="25">
        <v>9</v>
      </c>
      <c r="B16" s="111" t="s">
        <v>203</v>
      </c>
      <c r="C16" s="25" t="s">
        <v>18</v>
      </c>
      <c r="D16" s="25" t="s">
        <v>248</v>
      </c>
      <c r="E16" s="25" t="s">
        <v>249</v>
      </c>
      <c r="F16" s="112">
        <v>26424421</v>
      </c>
      <c r="G16" s="113">
        <v>20000000</v>
      </c>
      <c r="H16" s="25" t="s">
        <v>122</v>
      </c>
      <c r="I16" s="114">
        <v>41333</v>
      </c>
      <c r="J16" s="114">
        <v>41337</v>
      </c>
      <c r="K16" s="114"/>
      <c r="L16" s="114">
        <v>41367</v>
      </c>
      <c r="M16" s="25" t="s">
        <v>250</v>
      </c>
      <c r="N16" s="112">
        <v>5713</v>
      </c>
      <c r="O16" s="114">
        <v>41333</v>
      </c>
      <c r="P16" s="112">
        <v>8713</v>
      </c>
      <c r="Q16" s="114">
        <v>41334</v>
      </c>
      <c r="R16" s="114">
        <v>41352</v>
      </c>
      <c r="S16" s="25" t="s">
        <v>202</v>
      </c>
    </row>
    <row r="17" spans="1:19" ht="165" x14ac:dyDescent="0.3">
      <c r="A17" s="118">
        <v>10</v>
      </c>
      <c r="B17" s="119" t="s">
        <v>203</v>
      </c>
      <c r="C17" s="118" t="s">
        <v>18</v>
      </c>
      <c r="D17" s="118" t="s">
        <v>251</v>
      </c>
      <c r="E17" s="118" t="s">
        <v>252</v>
      </c>
      <c r="F17" s="120" t="s">
        <v>253</v>
      </c>
      <c r="G17" s="121">
        <v>47561989</v>
      </c>
      <c r="H17" s="118" t="s">
        <v>122</v>
      </c>
      <c r="I17" s="122">
        <v>41346</v>
      </c>
      <c r="J17" s="122">
        <v>41351</v>
      </c>
      <c r="K17" s="122"/>
      <c r="L17" s="122">
        <v>41381</v>
      </c>
      <c r="M17" s="118" t="s">
        <v>254</v>
      </c>
      <c r="N17" s="120">
        <v>6113</v>
      </c>
      <c r="O17" s="122">
        <v>41339</v>
      </c>
      <c r="P17" s="120">
        <v>13313</v>
      </c>
      <c r="Q17" s="122">
        <v>41351</v>
      </c>
      <c r="R17" s="120" t="s">
        <v>255</v>
      </c>
      <c r="S17" s="118" t="s">
        <v>233</v>
      </c>
    </row>
    <row r="18" spans="1:19" ht="165" x14ac:dyDescent="0.3">
      <c r="A18" s="118">
        <v>11</v>
      </c>
      <c r="B18" s="119" t="s">
        <v>68</v>
      </c>
      <c r="C18" s="118" t="s">
        <v>69</v>
      </c>
      <c r="D18" s="118" t="s">
        <v>256</v>
      </c>
      <c r="E18" s="118" t="s">
        <v>257</v>
      </c>
      <c r="F18" s="120" t="s">
        <v>258</v>
      </c>
      <c r="G18" s="121">
        <v>15163311</v>
      </c>
      <c r="H18" s="118" t="s">
        <v>259</v>
      </c>
      <c r="I18" s="122">
        <v>41346</v>
      </c>
      <c r="J18" s="122">
        <v>41366</v>
      </c>
      <c r="K18" s="122"/>
      <c r="L18" s="122">
        <v>41395</v>
      </c>
      <c r="M18" s="118" t="s">
        <v>260</v>
      </c>
      <c r="N18" s="122">
        <v>4113</v>
      </c>
      <c r="O18" s="122">
        <v>41323</v>
      </c>
      <c r="P18" s="120">
        <v>13413</v>
      </c>
      <c r="Q18" s="122">
        <v>41352</v>
      </c>
      <c r="R18" s="122">
        <v>41346</v>
      </c>
      <c r="S18" s="118" t="s">
        <v>213</v>
      </c>
    </row>
    <row r="19" spans="1:19" ht="165" x14ac:dyDescent="0.3">
      <c r="A19" s="118">
        <v>12</v>
      </c>
      <c r="B19" s="119" t="s">
        <v>203</v>
      </c>
      <c r="C19" s="118" t="s">
        <v>69</v>
      </c>
      <c r="D19" s="118" t="s">
        <v>261</v>
      </c>
      <c r="E19" s="118" t="s">
        <v>262</v>
      </c>
      <c r="F19" s="120" t="s">
        <v>263</v>
      </c>
      <c r="G19" s="121">
        <v>3416000</v>
      </c>
      <c r="H19" s="118" t="s">
        <v>201</v>
      </c>
      <c r="I19" s="122">
        <v>41355</v>
      </c>
      <c r="J19" s="122">
        <v>41368</v>
      </c>
      <c r="K19" s="122"/>
      <c r="L19" s="122">
        <v>41639</v>
      </c>
      <c r="M19" s="118" t="s">
        <v>264</v>
      </c>
      <c r="N19" s="120">
        <v>6313</v>
      </c>
      <c r="O19" s="122">
        <v>41340</v>
      </c>
      <c r="P19" s="120">
        <v>16813</v>
      </c>
      <c r="Q19" s="122">
        <v>41355</v>
      </c>
      <c r="R19" s="122">
        <v>41355</v>
      </c>
      <c r="S19" s="118" t="s">
        <v>265</v>
      </c>
    </row>
    <row r="20" spans="1:19" ht="181.5" x14ac:dyDescent="0.3">
      <c r="A20" s="118" t="s">
        <v>266</v>
      </c>
      <c r="B20" s="119" t="s">
        <v>203</v>
      </c>
      <c r="C20" s="118" t="s">
        <v>69</v>
      </c>
      <c r="D20" s="118" t="s">
        <v>261</v>
      </c>
      <c r="E20" s="118" t="s">
        <v>262</v>
      </c>
      <c r="F20" s="120" t="s">
        <v>263</v>
      </c>
      <c r="G20" s="121">
        <v>280000</v>
      </c>
      <c r="H20" s="118" t="s">
        <v>201</v>
      </c>
      <c r="I20" s="122">
        <v>41568</v>
      </c>
      <c r="J20" s="122">
        <v>41368</v>
      </c>
      <c r="K20" s="122"/>
      <c r="L20" s="122">
        <v>41639</v>
      </c>
      <c r="M20" s="118" t="s">
        <v>267</v>
      </c>
      <c r="N20" s="120">
        <v>6313</v>
      </c>
      <c r="O20" s="122">
        <v>41340</v>
      </c>
      <c r="P20" s="120">
        <v>16813</v>
      </c>
      <c r="Q20" s="122">
        <v>41355</v>
      </c>
      <c r="R20" s="122">
        <v>41599</v>
      </c>
      <c r="S20" s="118" t="s">
        <v>265</v>
      </c>
    </row>
    <row r="21" spans="1:19" ht="165" x14ac:dyDescent="0.3">
      <c r="A21" s="33">
        <v>13</v>
      </c>
      <c r="B21" s="123" t="s">
        <v>100</v>
      </c>
      <c r="C21" s="33" t="s">
        <v>268</v>
      </c>
      <c r="D21" s="33" t="s">
        <v>269</v>
      </c>
      <c r="E21" s="33" t="s">
        <v>270</v>
      </c>
      <c r="F21" s="124" t="s">
        <v>271</v>
      </c>
      <c r="G21" s="125">
        <v>93000000</v>
      </c>
      <c r="H21" s="33" t="s">
        <v>201</v>
      </c>
      <c r="I21" s="126">
        <v>41372</v>
      </c>
      <c r="J21" s="127">
        <v>41373</v>
      </c>
      <c r="K21" s="127"/>
      <c r="L21" s="127">
        <v>41639</v>
      </c>
      <c r="M21" s="33" t="s">
        <v>272</v>
      </c>
      <c r="N21" s="124">
        <v>3213</v>
      </c>
      <c r="O21" s="127">
        <v>41311</v>
      </c>
      <c r="P21" s="124">
        <v>17313</v>
      </c>
      <c r="Q21" s="127">
        <v>41373</v>
      </c>
      <c r="R21" s="127">
        <v>41408</v>
      </c>
      <c r="S21" s="33" t="s">
        <v>265</v>
      </c>
    </row>
    <row r="22" spans="1:19" ht="165" x14ac:dyDescent="0.3">
      <c r="A22" s="33" t="s">
        <v>273</v>
      </c>
      <c r="B22" s="123" t="s">
        <v>100</v>
      </c>
      <c r="C22" s="33" t="s">
        <v>268</v>
      </c>
      <c r="D22" s="33" t="s">
        <v>269</v>
      </c>
      <c r="E22" s="33" t="s">
        <v>270</v>
      </c>
      <c r="F22" s="124" t="s">
        <v>271</v>
      </c>
      <c r="G22" s="125">
        <v>46500000</v>
      </c>
      <c r="H22" s="33" t="s">
        <v>201</v>
      </c>
      <c r="I22" s="126">
        <v>41544</v>
      </c>
      <c r="J22" s="127">
        <v>41373</v>
      </c>
      <c r="K22" s="127"/>
      <c r="L22" s="127">
        <v>41639</v>
      </c>
      <c r="M22" s="33" t="s">
        <v>272</v>
      </c>
      <c r="N22" s="124">
        <v>3213</v>
      </c>
      <c r="O22" s="127">
        <v>41311</v>
      </c>
      <c r="P22" s="124">
        <v>17313</v>
      </c>
      <c r="Q22" s="127">
        <v>41373</v>
      </c>
      <c r="R22" s="127">
        <v>41295</v>
      </c>
      <c r="S22" s="33" t="s">
        <v>265</v>
      </c>
    </row>
    <row r="23" spans="1:19" ht="148.5" x14ac:dyDescent="0.3">
      <c r="A23" s="33">
        <v>14</v>
      </c>
      <c r="B23" s="123" t="s">
        <v>68</v>
      </c>
      <c r="C23" s="33" t="s">
        <v>274</v>
      </c>
      <c r="D23" s="33" t="s">
        <v>275</v>
      </c>
      <c r="E23" s="33" t="s">
        <v>276</v>
      </c>
      <c r="F23" s="124" t="s">
        <v>277</v>
      </c>
      <c r="G23" s="125">
        <v>113683200</v>
      </c>
      <c r="H23" s="33" t="s">
        <v>278</v>
      </c>
      <c r="I23" s="126">
        <v>41381</v>
      </c>
      <c r="J23" s="127">
        <v>41386</v>
      </c>
      <c r="K23" s="127"/>
      <c r="L23" s="127">
        <v>41415</v>
      </c>
      <c r="M23" s="33" t="s">
        <v>279</v>
      </c>
      <c r="N23" s="124">
        <v>4913</v>
      </c>
      <c r="O23" s="127">
        <v>41332</v>
      </c>
      <c r="P23" s="124">
        <v>17613</v>
      </c>
      <c r="Q23" s="127">
        <v>41381</v>
      </c>
      <c r="R23" s="127">
        <v>41408</v>
      </c>
      <c r="S23" s="33" t="s">
        <v>280</v>
      </c>
    </row>
    <row r="24" spans="1:19" ht="165" x14ac:dyDescent="0.3">
      <c r="A24" s="25">
        <v>15</v>
      </c>
      <c r="B24" s="111" t="s">
        <v>68</v>
      </c>
      <c r="C24" s="25" t="s">
        <v>274</v>
      </c>
      <c r="D24" s="25" t="s">
        <v>281</v>
      </c>
      <c r="E24" s="25" t="s">
        <v>282</v>
      </c>
      <c r="F24" s="112">
        <v>4137729</v>
      </c>
      <c r="G24" s="113">
        <v>55117000</v>
      </c>
      <c r="H24" s="25" t="s">
        <v>283</v>
      </c>
      <c r="I24" s="128">
        <v>41409</v>
      </c>
      <c r="J24" s="114">
        <v>41417</v>
      </c>
      <c r="K24" s="114"/>
      <c r="L24" s="114">
        <v>41463</v>
      </c>
      <c r="M24" s="25" t="s">
        <v>284</v>
      </c>
      <c r="N24" s="112">
        <v>8213</v>
      </c>
      <c r="O24" s="114">
        <v>41379</v>
      </c>
      <c r="P24" s="112">
        <v>22213</v>
      </c>
      <c r="Q24" s="114">
        <v>41414</v>
      </c>
      <c r="R24" s="114">
        <v>41463</v>
      </c>
      <c r="S24" s="25" t="s">
        <v>233</v>
      </c>
    </row>
    <row r="25" spans="1:19" ht="181.5" x14ac:dyDescent="0.3">
      <c r="A25" s="25" t="s">
        <v>285</v>
      </c>
      <c r="B25" s="111" t="s">
        <v>68</v>
      </c>
      <c r="C25" s="25" t="s">
        <v>274</v>
      </c>
      <c r="D25" s="25" t="s">
        <v>281</v>
      </c>
      <c r="E25" s="25" t="s">
        <v>282</v>
      </c>
      <c r="F25" s="112">
        <v>4137729</v>
      </c>
      <c r="G25" s="113">
        <v>3230600</v>
      </c>
      <c r="H25" s="25" t="s">
        <v>283</v>
      </c>
      <c r="I25" s="128">
        <v>41431</v>
      </c>
      <c r="J25" s="114">
        <v>41417</v>
      </c>
      <c r="K25" s="114"/>
      <c r="L25" s="114">
        <v>41463</v>
      </c>
      <c r="M25" s="25" t="s">
        <v>286</v>
      </c>
      <c r="N25" s="112">
        <v>8213</v>
      </c>
      <c r="O25" s="114">
        <v>41379</v>
      </c>
      <c r="P25" s="112">
        <v>26913</v>
      </c>
      <c r="Q25" s="114">
        <v>41437</v>
      </c>
      <c r="R25" s="114">
        <v>41463</v>
      </c>
      <c r="S25" s="25" t="s">
        <v>233</v>
      </c>
    </row>
    <row r="26" spans="1:19" ht="181.5" x14ac:dyDescent="0.3">
      <c r="A26" s="25" t="s">
        <v>287</v>
      </c>
      <c r="B26" s="111" t="s">
        <v>68</v>
      </c>
      <c r="C26" s="25" t="s">
        <v>274</v>
      </c>
      <c r="D26" s="25" t="s">
        <v>281</v>
      </c>
      <c r="E26" s="25" t="s">
        <v>282</v>
      </c>
      <c r="F26" s="112">
        <v>4137729</v>
      </c>
      <c r="G26" s="113">
        <v>0</v>
      </c>
      <c r="H26" s="25" t="s">
        <v>288</v>
      </c>
      <c r="I26" s="128">
        <v>41459</v>
      </c>
      <c r="J26" s="114">
        <v>41464</v>
      </c>
      <c r="K26" s="114"/>
      <c r="L26" s="114">
        <v>41484</v>
      </c>
      <c r="M26" s="25" t="s">
        <v>289</v>
      </c>
      <c r="N26" s="112" t="s">
        <v>22</v>
      </c>
      <c r="O26" s="114" t="s">
        <v>22</v>
      </c>
      <c r="P26" s="114" t="s">
        <v>22</v>
      </c>
      <c r="Q26" s="114" t="s">
        <v>22</v>
      </c>
      <c r="R26" s="114">
        <v>41551</v>
      </c>
      <c r="S26" s="25" t="s">
        <v>233</v>
      </c>
    </row>
    <row r="27" spans="1:19" ht="181.5" x14ac:dyDescent="0.3">
      <c r="A27" s="25" t="s">
        <v>290</v>
      </c>
      <c r="B27" s="111" t="s">
        <v>68</v>
      </c>
      <c r="C27" s="25" t="s">
        <v>274</v>
      </c>
      <c r="D27" s="25" t="s">
        <v>281</v>
      </c>
      <c r="E27" s="25" t="s">
        <v>282</v>
      </c>
      <c r="F27" s="112">
        <v>4137729</v>
      </c>
      <c r="G27" s="113">
        <v>0</v>
      </c>
      <c r="H27" s="25" t="s">
        <v>291</v>
      </c>
      <c r="I27" s="128">
        <v>41484</v>
      </c>
      <c r="J27" s="114">
        <v>41484</v>
      </c>
      <c r="K27" s="114"/>
      <c r="L27" s="114">
        <v>41494</v>
      </c>
      <c r="M27" s="25" t="s">
        <v>292</v>
      </c>
      <c r="N27" s="112" t="s">
        <v>22</v>
      </c>
      <c r="O27" s="114" t="s">
        <v>22</v>
      </c>
      <c r="P27" s="114" t="s">
        <v>22</v>
      </c>
      <c r="Q27" s="114" t="s">
        <v>22</v>
      </c>
      <c r="R27" s="114">
        <v>41551</v>
      </c>
      <c r="S27" s="25" t="s">
        <v>233</v>
      </c>
    </row>
    <row r="28" spans="1:19" ht="181.5" x14ac:dyDescent="0.3">
      <c r="A28" s="25" t="s">
        <v>293</v>
      </c>
      <c r="B28" s="111" t="s">
        <v>68</v>
      </c>
      <c r="C28" s="25" t="s">
        <v>274</v>
      </c>
      <c r="D28" s="25" t="s">
        <v>281</v>
      </c>
      <c r="E28" s="25" t="s">
        <v>282</v>
      </c>
      <c r="F28" s="112">
        <v>4137729</v>
      </c>
      <c r="G28" s="113">
        <v>0</v>
      </c>
      <c r="H28" s="25" t="s">
        <v>294</v>
      </c>
      <c r="I28" s="128">
        <v>41494</v>
      </c>
      <c r="J28" s="114">
        <v>41494</v>
      </c>
      <c r="K28" s="114"/>
      <c r="L28" s="114">
        <v>41547</v>
      </c>
      <c r="M28" s="25" t="s">
        <v>295</v>
      </c>
      <c r="N28" s="112" t="s">
        <v>22</v>
      </c>
      <c r="O28" s="114" t="s">
        <v>22</v>
      </c>
      <c r="P28" s="114" t="s">
        <v>22</v>
      </c>
      <c r="Q28" s="114" t="s">
        <v>22</v>
      </c>
      <c r="R28" s="114">
        <v>41551</v>
      </c>
      <c r="S28" s="25" t="s">
        <v>233</v>
      </c>
    </row>
    <row r="29" spans="1:19" ht="181.5" x14ac:dyDescent="0.3">
      <c r="A29" s="25" t="s">
        <v>296</v>
      </c>
      <c r="B29" s="111" t="s">
        <v>68</v>
      </c>
      <c r="C29" s="25" t="s">
        <v>274</v>
      </c>
      <c r="D29" s="25" t="s">
        <v>281</v>
      </c>
      <c r="E29" s="25" t="s">
        <v>282</v>
      </c>
      <c r="F29" s="112">
        <v>4137729</v>
      </c>
      <c r="G29" s="113">
        <v>0</v>
      </c>
      <c r="H29" s="25" t="s">
        <v>297</v>
      </c>
      <c r="I29" s="128">
        <v>41544</v>
      </c>
      <c r="J29" s="114">
        <v>41547</v>
      </c>
      <c r="K29" s="114"/>
      <c r="L29" s="114">
        <v>41593</v>
      </c>
      <c r="M29" s="25" t="s">
        <v>298</v>
      </c>
      <c r="N29" s="112" t="s">
        <v>22</v>
      </c>
      <c r="O29" s="114" t="s">
        <v>22</v>
      </c>
      <c r="P29" s="114" t="s">
        <v>22</v>
      </c>
      <c r="Q29" s="114" t="s">
        <v>22</v>
      </c>
      <c r="R29" s="114">
        <v>41596</v>
      </c>
      <c r="S29" s="25" t="s">
        <v>233</v>
      </c>
    </row>
    <row r="30" spans="1:19" ht="181.5" x14ac:dyDescent="0.3">
      <c r="A30" s="25" t="s">
        <v>299</v>
      </c>
      <c r="B30" s="111" t="s">
        <v>68</v>
      </c>
      <c r="C30" s="25" t="s">
        <v>274</v>
      </c>
      <c r="D30" s="25" t="s">
        <v>281</v>
      </c>
      <c r="E30" s="25" t="s">
        <v>282</v>
      </c>
      <c r="F30" s="112">
        <v>4137729</v>
      </c>
      <c r="G30" s="113">
        <v>24324000</v>
      </c>
      <c r="H30" s="25" t="s">
        <v>300</v>
      </c>
      <c r="I30" s="128">
        <v>41593</v>
      </c>
      <c r="J30" s="114">
        <v>41593</v>
      </c>
      <c r="K30" s="114"/>
      <c r="L30" s="114">
        <v>41623</v>
      </c>
      <c r="M30" s="25" t="s">
        <v>301</v>
      </c>
      <c r="N30" s="112">
        <v>8213</v>
      </c>
      <c r="O30" s="114">
        <v>41379</v>
      </c>
      <c r="P30" s="189">
        <v>29513</v>
      </c>
      <c r="Q30" s="114">
        <v>41444</v>
      </c>
      <c r="R30" s="114">
        <v>41596</v>
      </c>
      <c r="S30" s="25" t="s">
        <v>233</v>
      </c>
    </row>
    <row r="31" spans="1:19" ht="181.5" x14ac:dyDescent="0.3">
      <c r="A31" s="25" t="s">
        <v>302</v>
      </c>
      <c r="B31" s="111" t="s">
        <v>68</v>
      </c>
      <c r="C31" s="25" t="s">
        <v>274</v>
      </c>
      <c r="D31" s="25" t="s">
        <v>281</v>
      </c>
      <c r="E31" s="25" t="s">
        <v>282</v>
      </c>
      <c r="F31" s="112">
        <v>4137729</v>
      </c>
      <c r="G31" s="113">
        <v>0</v>
      </c>
      <c r="H31" s="25" t="s">
        <v>303</v>
      </c>
      <c r="I31" s="128">
        <v>41621</v>
      </c>
      <c r="J31" s="114">
        <v>41623</v>
      </c>
      <c r="K31" s="114"/>
      <c r="L31" s="114">
        <v>41639</v>
      </c>
      <c r="M31" s="25" t="s">
        <v>304</v>
      </c>
      <c r="N31" s="112" t="s">
        <v>22</v>
      </c>
      <c r="O31" s="114" t="s">
        <v>22</v>
      </c>
      <c r="P31" s="114" t="s">
        <v>22</v>
      </c>
      <c r="Q31" s="114" t="s">
        <v>22</v>
      </c>
      <c r="R31" s="114">
        <v>41666</v>
      </c>
      <c r="S31" s="25" t="s">
        <v>233</v>
      </c>
    </row>
    <row r="32" spans="1:19" ht="165" x14ac:dyDescent="0.3">
      <c r="A32" s="25">
        <v>16</v>
      </c>
      <c r="B32" s="111" t="s">
        <v>100</v>
      </c>
      <c r="C32" s="25" t="s">
        <v>69</v>
      </c>
      <c r="D32" s="25" t="s">
        <v>305</v>
      </c>
      <c r="E32" s="25" t="s">
        <v>306</v>
      </c>
      <c r="F32" s="112" t="s">
        <v>307</v>
      </c>
      <c r="G32" s="113">
        <v>12000000</v>
      </c>
      <c r="H32" s="25" t="s">
        <v>201</v>
      </c>
      <c r="I32" s="128">
        <v>41409</v>
      </c>
      <c r="J32" s="114">
        <v>41432</v>
      </c>
      <c r="K32" s="114"/>
      <c r="L32" s="114">
        <v>41639</v>
      </c>
      <c r="M32" s="25" t="s">
        <v>308</v>
      </c>
      <c r="N32" s="112">
        <v>8413</v>
      </c>
      <c r="O32" s="114">
        <v>41386</v>
      </c>
      <c r="P32" s="112">
        <v>22613</v>
      </c>
      <c r="Q32" s="114">
        <v>41416</v>
      </c>
      <c r="R32" s="114">
        <v>41410</v>
      </c>
      <c r="S32" s="19" t="s">
        <v>280</v>
      </c>
    </row>
    <row r="33" spans="1:19" ht="181.5" x14ac:dyDescent="0.3">
      <c r="A33" s="25">
        <v>16</v>
      </c>
      <c r="B33" s="111" t="s">
        <v>100</v>
      </c>
      <c r="C33" s="25" t="s">
        <v>69</v>
      </c>
      <c r="D33" s="25" t="s">
        <v>305</v>
      </c>
      <c r="E33" s="25" t="s">
        <v>306</v>
      </c>
      <c r="F33" s="112" t="s">
        <v>307</v>
      </c>
      <c r="G33" s="113">
        <v>0</v>
      </c>
      <c r="H33" s="25" t="s">
        <v>309</v>
      </c>
      <c r="I33" s="128">
        <v>41635</v>
      </c>
      <c r="J33" s="114">
        <v>41640</v>
      </c>
      <c r="K33" s="114"/>
      <c r="L33" s="114">
        <v>41670</v>
      </c>
      <c r="M33" s="25" t="s">
        <v>310</v>
      </c>
      <c r="N33" s="112" t="s">
        <v>22</v>
      </c>
      <c r="O33" s="114" t="s">
        <v>22</v>
      </c>
      <c r="P33" s="112" t="s">
        <v>22</v>
      </c>
      <c r="Q33" s="114" t="s">
        <v>22</v>
      </c>
      <c r="R33" s="114">
        <v>41666</v>
      </c>
      <c r="S33" s="19" t="s">
        <v>280</v>
      </c>
    </row>
    <row r="34" spans="1:19" ht="165" x14ac:dyDescent="0.3">
      <c r="A34" s="25">
        <v>17</v>
      </c>
      <c r="B34" s="111" t="s">
        <v>100</v>
      </c>
      <c r="C34" s="25" t="s">
        <v>69</v>
      </c>
      <c r="D34" s="25" t="s">
        <v>311</v>
      </c>
      <c r="E34" s="25" t="s">
        <v>312</v>
      </c>
      <c r="F34" s="112" t="s">
        <v>313</v>
      </c>
      <c r="G34" s="113">
        <v>2632839.6</v>
      </c>
      <c r="H34" s="25" t="s">
        <v>201</v>
      </c>
      <c r="I34" s="128">
        <v>41410</v>
      </c>
      <c r="J34" s="114">
        <v>41422</v>
      </c>
      <c r="K34" s="114"/>
      <c r="L34" s="114">
        <v>41639</v>
      </c>
      <c r="M34" s="25" t="s">
        <v>314</v>
      </c>
      <c r="N34" s="112">
        <v>8713</v>
      </c>
      <c r="O34" s="114">
        <v>41393</v>
      </c>
      <c r="P34" s="112">
        <v>22313</v>
      </c>
      <c r="Q34" s="114">
        <v>41414</v>
      </c>
      <c r="R34" s="114">
        <v>41410</v>
      </c>
      <c r="S34" s="19" t="s">
        <v>280</v>
      </c>
    </row>
    <row r="35" spans="1:19" ht="165" x14ac:dyDescent="0.3">
      <c r="A35" s="25">
        <v>18</v>
      </c>
      <c r="B35" s="111" t="s">
        <v>68</v>
      </c>
      <c r="C35" s="25" t="s">
        <v>69</v>
      </c>
      <c r="D35" s="25" t="s">
        <v>315</v>
      </c>
      <c r="E35" s="25" t="s">
        <v>316</v>
      </c>
      <c r="F35" s="112" t="s">
        <v>317</v>
      </c>
      <c r="G35" s="113">
        <v>5030000</v>
      </c>
      <c r="H35" s="112" t="s">
        <v>318</v>
      </c>
      <c r="I35" s="114">
        <v>41410</v>
      </c>
      <c r="J35" s="114">
        <v>41417</v>
      </c>
      <c r="K35" s="114"/>
      <c r="L35" s="114">
        <v>41437</v>
      </c>
      <c r="M35" s="25" t="s">
        <v>319</v>
      </c>
      <c r="N35" s="112">
        <v>8613</v>
      </c>
      <c r="O35" s="114">
        <v>41390</v>
      </c>
      <c r="P35" s="112">
        <v>22513</v>
      </c>
      <c r="Q35" s="114">
        <v>41416</v>
      </c>
      <c r="R35" s="114">
        <v>41410</v>
      </c>
      <c r="S35" s="19" t="s">
        <v>280</v>
      </c>
    </row>
    <row r="36" spans="1:19" ht="165" x14ac:dyDescent="0.3">
      <c r="A36" s="25">
        <v>19</v>
      </c>
      <c r="B36" s="111" t="s">
        <v>68</v>
      </c>
      <c r="C36" s="25" t="s">
        <v>69</v>
      </c>
      <c r="D36" s="25" t="s">
        <v>320</v>
      </c>
      <c r="E36" s="25" t="s">
        <v>321</v>
      </c>
      <c r="F36" s="112" t="s">
        <v>322</v>
      </c>
      <c r="G36" s="113">
        <v>4099904</v>
      </c>
      <c r="H36" s="129" t="s">
        <v>259</v>
      </c>
      <c r="I36" s="114">
        <v>41417</v>
      </c>
      <c r="J36" s="114">
        <v>41432</v>
      </c>
      <c r="K36" s="114"/>
      <c r="L36" s="114">
        <v>41461</v>
      </c>
      <c r="M36" s="25" t="s">
        <v>323</v>
      </c>
      <c r="N36" s="112">
        <v>9013</v>
      </c>
      <c r="O36" s="114">
        <v>41394</v>
      </c>
      <c r="P36" s="112">
        <v>23413</v>
      </c>
      <c r="Q36" s="114">
        <v>41417</v>
      </c>
      <c r="R36" s="114">
        <v>41417</v>
      </c>
      <c r="S36" s="25" t="s">
        <v>213</v>
      </c>
    </row>
    <row r="37" spans="1:19" ht="132" x14ac:dyDescent="0.3">
      <c r="A37" s="25">
        <v>20</v>
      </c>
      <c r="B37" s="132" t="s">
        <v>189</v>
      </c>
      <c r="C37" s="133" t="s">
        <v>69</v>
      </c>
      <c r="D37" s="133" t="s">
        <v>324</v>
      </c>
      <c r="E37" s="133" t="s">
        <v>325</v>
      </c>
      <c r="F37" s="134" t="s">
        <v>326</v>
      </c>
      <c r="G37" s="135">
        <v>4615538</v>
      </c>
      <c r="H37" s="136" t="s">
        <v>148</v>
      </c>
      <c r="I37" s="137">
        <v>41418</v>
      </c>
      <c r="J37" s="114">
        <v>41423</v>
      </c>
      <c r="K37" s="114"/>
      <c r="L37" s="114">
        <v>41783</v>
      </c>
      <c r="M37" s="134" t="s">
        <v>22</v>
      </c>
      <c r="N37" s="134">
        <v>9113</v>
      </c>
      <c r="O37" s="137">
        <v>41403</v>
      </c>
      <c r="P37" s="134">
        <v>25913</v>
      </c>
      <c r="Q37" s="137">
        <v>41422</v>
      </c>
      <c r="R37" s="137">
        <v>41418</v>
      </c>
      <c r="S37" s="138" t="s">
        <v>280</v>
      </c>
    </row>
    <row r="38" spans="1:19" ht="82.5" x14ac:dyDescent="0.3">
      <c r="A38" s="33">
        <v>21</v>
      </c>
      <c r="B38" s="123" t="s">
        <v>203</v>
      </c>
      <c r="C38" s="33" t="s">
        <v>18</v>
      </c>
      <c r="D38" s="33" t="s">
        <v>327</v>
      </c>
      <c r="E38" s="130" t="s">
        <v>180</v>
      </c>
      <c r="F38" s="131" t="s">
        <v>181</v>
      </c>
      <c r="G38" s="125">
        <v>4287360</v>
      </c>
      <c r="H38" s="124" t="s">
        <v>328</v>
      </c>
      <c r="I38" s="127">
        <v>41430</v>
      </c>
      <c r="J38" s="127">
        <v>41431</v>
      </c>
      <c r="K38" s="127"/>
      <c r="L38" s="127">
        <v>41431</v>
      </c>
      <c r="M38" s="124" t="s">
        <v>22</v>
      </c>
      <c r="N38" s="124">
        <v>9713</v>
      </c>
      <c r="O38" s="127">
        <v>41429</v>
      </c>
      <c r="P38" s="124">
        <v>26113</v>
      </c>
      <c r="Q38" s="127">
        <v>41430</v>
      </c>
      <c r="R38" s="127">
        <v>41463</v>
      </c>
      <c r="S38" s="33" t="s">
        <v>265</v>
      </c>
    </row>
    <row r="39" spans="1:19" ht="95.25" x14ac:dyDescent="0.3">
      <c r="A39" s="33">
        <v>22</v>
      </c>
      <c r="B39" s="123" t="s">
        <v>203</v>
      </c>
      <c r="C39" s="33" t="s">
        <v>18</v>
      </c>
      <c r="D39" s="33" t="s">
        <v>329</v>
      </c>
      <c r="E39" s="130" t="s">
        <v>330</v>
      </c>
      <c r="F39" s="139">
        <v>79334237</v>
      </c>
      <c r="G39" s="125">
        <v>6000000</v>
      </c>
      <c r="H39" s="124" t="s">
        <v>331</v>
      </c>
      <c r="I39" s="127">
        <v>41431</v>
      </c>
      <c r="J39" s="127">
        <v>41431</v>
      </c>
      <c r="K39" s="127"/>
      <c r="L39" s="127">
        <v>41583</v>
      </c>
      <c r="M39" s="124" t="s">
        <v>22</v>
      </c>
      <c r="N39" s="124">
        <v>9513</v>
      </c>
      <c r="O39" s="127">
        <v>41418</v>
      </c>
      <c r="P39" s="124">
        <v>26513</v>
      </c>
      <c r="Q39" s="127">
        <v>41431</v>
      </c>
      <c r="R39" s="127">
        <v>41463</v>
      </c>
      <c r="S39" s="33" t="s">
        <v>280</v>
      </c>
    </row>
    <row r="40" spans="1:19" ht="132" x14ac:dyDescent="0.3">
      <c r="A40" s="33" t="s">
        <v>332</v>
      </c>
      <c r="B40" s="123" t="s">
        <v>203</v>
      </c>
      <c r="C40" s="33" t="s">
        <v>18</v>
      </c>
      <c r="D40" s="33" t="s">
        <v>329</v>
      </c>
      <c r="E40" s="130" t="s">
        <v>330</v>
      </c>
      <c r="F40" s="139">
        <v>79334237</v>
      </c>
      <c r="G40" s="125">
        <v>2200000</v>
      </c>
      <c r="H40" s="190" t="s">
        <v>201</v>
      </c>
      <c r="I40" s="127">
        <v>41575</v>
      </c>
      <c r="J40" s="127">
        <v>41584</v>
      </c>
      <c r="K40" s="127"/>
      <c r="L40" s="127">
        <v>41639</v>
      </c>
      <c r="M40" s="124" t="s">
        <v>22</v>
      </c>
      <c r="N40" s="124">
        <v>9513</v>
      </c>
      <c r="O40" s="127">
        <v>41418</v>
      </c>
      <c r="P40" s="124">
        <v>26513</v>
      </c>
      <c r="Q40" s="127">
        <v>41431</v>
      </c>
      <c r="R40" s="127">
        <v>41599</v>
      </c>
      <c r="S40" s="33" t="s">
        <v>280</v>
      </c>
    </row>
    <row r="41" spans="1:19" ht="95.25" x14ac:dyDescent="0.3">
      <c r="A41" s="33">
        <v>23</v>
      </c>
      <c r="B41" s="123" t="s">
        <v>203</v>
      </c>
      <c r="C41" s="33" t="s">
        <v>18</v>
      </c>
      <c r="D41" s="33" t="s">
        <v>329</v>
      </c>
      <c r="E41" s="130" t="s">
        <v>333</v>
      </c>
      <c r="F41" s="139">
        <v>31912487</v>
      </c>
      <c r="G41" s="125">
        <v>6000000</v>
      </c>
      <c r="H41" s="124" t="s">
        <v>331</v>
      </c>
      <c r="I41" s="127">
        <v>41431</v>
      </c>
      <c r="J41" s="127">
        <v>41431</v>
      </c>
      <c r="K41" s="127"/>
      <c r="L41" s="127">
        <v>41583</v>
      </c>
      <c r="M41" s="124" t="s">
        <v>22</v>
      </c>
      <c r="N41" s="124">
        <v>9613</v>
      </c>
      <c r="O41" s="127">
        <v>41418</v>
      </c>
      <c r="P41" s="124">
        <v>26613</v>
      </c>
      <c r="Q41" s="127">
        <v>41431</v>
      </c>
      <c r="R41" s="127">
        <v>41463</v>
      </c>
      <c r="S41" s="33" t="s">
        <v>280</v>
      </c>
    </row>
    <row r="42" spans="1:19" ht="132" x14ac:dyDescent="0.3">
      <c r="A42" s="33" t="s">
        <v>334</v>
      </c>
      <c r="B42" s="123" t="s">
        <v>203</v>
      </c>
      <c r="C42" s="33" t="s">
        <v>18</v>
      </c>
      <c r="D42" s="33" t="s">
        <v>329</v>
      </c>
      <c r="E42" s="130" t="s">
        <v>333</v>
      </c>
      <c r="F42" s="139">
        <v>31912487</v>
      </c>
      <c r="G42" s="125">
        <v>2200000</v>
      </c>
      <c r="H42" s="190" t="s">
        <v>201</v>
      </c>
      <c r="I42" s="127">
        <v>41575</v>
      </c>
      <c r="J42" s="127">
        <v>41584</v>
      </c>
      <c r="K42" s="127"/>
      <c r="L42" s="127">
        <v>41639</v>
      </c>
      <c r="M42" s="124" t="s">
        <v>22</v>
      </c>
      <c r="N42" s="124">
        <v>9613</v>
      </c>
      <c r="O42" s="127">
        <v>41418</v>
      </c>
      <c r="P42" s="124">
        <v>26613</v>
      </c>
      <c r="Q42" s="127">
        <v>41431</v>
      </c>
      <c r="R42" s="127">
        <v>41599</v>
      </c>
      <c r="S42" s="33" t="s">
        <v>280</v>
      </c>
    </row>
    <row r="43" spans="1:19" ht="95.25" x14ac:dyDescent="0.3">
      <c r="A43" s="33">
        <v>24</v>
      </c>
      <c r="B43" s="123" t="s">
        <v>203</v>
      </c>
      <c r="C43" s="33" t="s">
        <v>18</v>
      </c>
      <c r="D43" s="33" t="s">
        <v>329</v>
      </c>
      <c r="E43" s="130" t="s">
        <v>335</v>
      </c>
      <c r="F43" s="139">
        <v>79247629</v>
      </c>
      <c r="G43" s="125">
        <v>6000000</v>
      </c>
      <c r="H43" s="124" t="s">
        <v>331</v>
      </c>
      <c r="I43" s="127">
        <v>41431</v>
      </c>
      <c r="J43" s="127">
        <v>41431</v>
      </c>
      <c r="K43" s="127"/>
      <c r="L43" s="127">
        <v>41583</v>
      </c>
      <c r="M43" s="124" t="s">
        <v>22</v>
      </c>
      <c r="N43" s="124">
        <v>9413</v>
      </c>
      <c r="O43" s="127">
        <v>41418</v>
      </c>
      <c r="P43" s="124">
        <v>26713</v>
      </c>
      <c r="Q43" s="127">
        <v>41431</v>
      </c>
      <c r="R43" s="127">
        <v>41463</v>
      </c>
      <c r="S43" s="33" t="s">
        <v>280</v>
      </c>
    </row>
    <row r="44" spans="1:19" ht="132" x14ac:dyDescent="0.3">
      <c r="A44" s="33" t="s">
        <v>336</v>
      </c>
      <c r="B44" s="123" t="s">
        <v>203</v>
      </c>
      <c r="C44" s="33" t="s">
        <v>18</v>
      </c>
      <c r="D44" s="33" t="s">
        <v>329</v>
      </c>
      <c r="E44" s="130" t="s">
        <v>335</v>
      </c>
      <c r="F44" s="139">
        <v>79247629</v>
      </c>
      <c r="G44" s="125">
        <v>2200000</v>
      </c>
      <c r="H44" s="190" t="s">
        <v>201</v>
      </c>
      <c r="I44" s="127">
        <v>41575</v>
      </c>
      <c r="J44" s="127">
        <v>41584</v>
      </c>
      <c r="K44" s="127"/>
      <c r="L44" s="127">
        <v>41639</v>
      </c>
      <c r="M44" s="124" t="s">
        <v>22</v>
      </c>
      <c r="N44" s="124">
        <v>9413</v>
      </c>
      <c r="O44" s="127">
        <v>41418</v>
      </c>
      <c r="P44" s="124">
        <v>26713</v>
      </c>
      <c r="Q44" s="127">
        <v>41431</v>
      </c>
      <c r="R44" s="127">
        <v>41599</v>
      </c>
      <c r="S44" s="33" t="s">
        <v>280</v>
      </c>
    </row>
    <row r="45" spans="1:19" ht="165" x14ac:dyDescent="0.3">
      <c r="A45" s="33">
        <v>25</v>
      </c>
      <c r="B45" s="123" t="s">
        <v>203</v>
      </c>
      <c r="C45" s="33" t="s">
        <v>18</v>
      </c>
      <c r="D45" s="33" t="s">
        <v>337</v>
      </c>
      <c r="E45" s="130" t="s">
        <v>252</v>
      </c>
      <c r="F45" s="139" t="s">
        <v>253</v>
      </c>
      <c r="G45" s="125">
        <v>65455879</v>
      </c>
      <c r="H45" s="124" t="s">
        <v>122</v>
      </c>
      <c r="I45" s="127">
        <v>41445</v>
      </c>
      <c r="J45" s="127">
        <v>41445</v>
      </c>
      <c r="K45" s="127"/>
      <c r="L45" s="127">
        <v>41474</v>
      </c>
      <c r="M45" s="33" t="s">
        <v>338</v>
      </c>
      <c r="N45" s="124">
        <v>11013</v>
      </c>
      <c r="O45" s="127">
        <v>41445</v>
      </c>
      <c r="P45" s="124">
        <v>29713</v>
      </c>
      <c r="Q45" s="127">
        <v>41445</v>
      </c>
      <c r="R45" s="127">
        <v>41446</v>
      </c>
      <c r="S45" s="33" t="s">
        <v>233</v>
      </c>
    </row>
    <row r="46" spans="1:19" ht="165" x14ac:dyDescent="0.3">
      <c r="A46" s="145">
        <v>26</v>
      </c>
      <c r="B46" s="146" t="s">
        <v>68</v>
      </c>
      <c r="C46" s="145" t="s">
        <v>69</v>
      </c>
      <c r="D46" s="145" t="s">
        <v>339</v>
      </c>
      <c r="E46" s="147" t="s">
        <v>340</v>
      </c>
      <c r="F46" s="148" t="s">
        <v>341</v>
      </c>
      <c r="G46" s="149">
        <v>3436093</v>
      </c>
      <c r="H46" s="150" t="s">
        <v>342</v>
      </c>
      <c r="I46" s="151">
        <v>41452</v>
      </c>
      <c r="J46" s="127">
        <v>41458</v>
      </c>
      <c r="K46" s="127"/>
      <c r="L46" s="127">
        <v>41478</v>
      </c>
      <c r="M46" s="33" t="s">
        <v>343</v>
      </c>
      <c r="N46" s="150">
        <v>10313</v>
      </c>
      <c r="O46" s="151">
        <v>41438</v>
      </c>
      <c r="P46" s="124">
        <v>34013</v>
      </c>
      <c r="Q46" s="127">
        <v>41452</v>
      </c>
      <c r="R46" s="151">
        <v>41452</v>
      </c>
      <c r="S46" s="145" t="s">
        <v>280</v>
      </c>
    </row>
    <row r="47" spans="1:19" ht="165" x14ac:dyDescent="0.3">
      <c r="A47" s="140">
        <v>27</v>
      </c>
      <c r="B47" s="141" t="s">
        <v>68</v>
      </c>
      <c r="C47" s="140" t="s">
        <v>69</v>
      </c>
      <c r="D47" s="140" t="s">
        <v>344</v>
      </c>
      <c r="E47" s="142" t="s">
        <v>345</v>
      </c>
      <c r="F47" s="144" t="s">
        <v>346</v>
      </c>
      <c r="G47" s="143">
        <v>1970000</v>
      </c>
      <c r="H47" s="144" t="s">
        <v>342</v>
      </c>
      <c r="I47" s="152">
        <v>41464</v>
      </c>
      <c r="J47" s="152">
        <v>41465</v>
      </c>
      <c r="K47" s="152"/>
      <c r="L47" s="152">
        <v>41484</v>
      </c>
      <c r="M47" s="140" t="s">
        <v>347</v>
      </c>
      <c r="N47" s="144">
        <v>10713</v>
      </c>
      <c r="O47" s="152">
        <v>41439</v>
      </c>
      <c r="P47" s="144">
        <v>40313</v>
      </c>
      <c r="Q47" s="152">
        <v>41465</v>
      </c>
      <c r="R47" s="152">
        <v>41464</v>
      </c>
      <c r="S47" s="140" t="s">
        <v>280</v>
      </c>
    </row>
    <row r="48" spans="1:19" ht="170.25" customHeight="1" x14ac:dyDescent="0.3">
      <c r="A48" s="140">
        <v>28</v>
      </c>
      <c r="B48" s="141" t="s">
        <v>203</v>
      </c>
      <c r="C48" s="140" t="s">
        <v>348</v>
      </c>
      <c r="D48" s="140" t="s">
        <v>349</v>
      </c>
      <c r="E48" s="142" t="s">
        <v>350</v>
      </c>
      <c r="F48" s="144" t="s">
        <v>351</v>
      </c>
      <c r="G48" s="143">
        <v>828650640</v>
      </c>
      <c r="H48" s="152">
        <v>41639</v>
      </c>
      <c r="I48" s="152">
        <v>41465</v>
      </c>
      <c r="J48" s="152">
        <v>41473</v>
      </c>
      <c r="K48" s="152"/>
      <c r="L48" s="152">
        <v>41639</v>
      </c>
      <c r="M48" s="140" t="s">
        <v>352</v>
      </c>
      <c r="N48" s="144">
        <v>8513</v>
      </c>
      <c r="O48" s="152">
        <v>41390</v>
      </c>
      <c r="P48" s="144">
        <v>40413</v>
      </c>
      <c r="Q48" s="152">
        <v>41467</v>
      </c>
      <c r="R48" s="152">
        <v>41478</v>
      </c>
      <c r="S48" s="140" t="s">
        <v>213</v>
      </c>
    </row>
    <row r="49" spans="1:19" ht="170.25" customHeight="1" x14ac:dyDescent="0.3">
      <c r="A49" s="140" t="s">
        <v>353</v>
      </c>
      <c r="B49" s="141" t="s">
        <v>203</v>
      </c>
      <c r="C49" s="140" t="s">
        <v>348</v>
      </c>
      <c r="D49" s="140" t="s">
        <v>349</v>
      </c>
      <c r="E49" s="142" t="s">
        <v>350</v>
      </c>
      <c r="F49" s="144" t="s">
        <v>351</v>
      </c>
      <c r="G49" s="143">
        <v>0</v>
      </c>
      <c r="H49" s="152">
        <v>41729</v>
      </c>
      <c r="I49" s="152">
        <v>41634</v>
      </c>
      <c r="J49" s="152">
        <v>41640</v>
      </c>
      <c r="K49" s="152"/>
      <c r="L49" s="152">
        <v>41729</v>
      </c>
      <c r="M49" s="140" t="s">
        <v>354</v>
      </c>
      <c r="N49" s="144" t="s">
        <v>22</v>
      </c>
      <c r="O49" s="152" t="s">
        <v>22</v>
      </c>
      <c r="P49" s="144" t="s">
        <v>22</v>
      </c>
      <c r="Q49" s="152" t="s">
        <v>22</v>
      </c>
      <c r="R49" s="152">
        <v>41666</v>
      </c>
      <c r="S49" s="140" t="s">
        <v>213</v>
      </c>
    </row>
    <row r="50" spans="1:19" ht="165" x14ac:dyDescent="0.3">
      <c r="A50" s="140">
        <v>29</v>
      </c>
      <c r="B50" s="141" t="s">
        <v>68</v>
      </c>
      <c r="C50" s="140" t="s">
        <v>69</v>
      </c>
      <c r="D50" s="140" t="s">
        <v>355</v>
      </c>
      <c r="E50" s="142" t="s">
        <v>356</v>
      </c>
      <c r="F50" s="144" t="s">
        <v>357</v>
      </c>
      <c r="G50" s="143">
        <v>2244705</v>
      </c>
      <c r="H50" s="144" t="s">
        <v>318</v>
      </c>
      <c r="I50" s="152">
        <v>41478</v>
      </c>
      <c r="J50" s="152">
        <v>41478</v>
      </c>
      <c r="K50" s="152"/>
      <c r="L50" s="152">
        <v>41499</v>
      </c>
      <c r="M50" s="140" t="s">
        <v>358</v>
      </c>
      <c r="N50" s="144">
        <v>11613</v>
      </c>
      <c r="O50" s="152">
        <v>41460</v>
      </c>
      <c r="P50" s="144">
        <v>41513</v>
      </c>
      <c r="Q50" s="152">
        <v>41478</v>
      </c>
      <c r="R50" s="152">
        <v>41478</v>
      </c>
      <c r="S50" s="140" t="s">
        <v>280</v>
      </c>
    </row>
    <row r="51" spans="1:19" ht="66" x14ac:dyDescent="0.3">
      <c r="A51" s="140">
        <v>30</v>
      </c>
      <c r="B51" s="141" t="s">
        <v>203</v>
      </c>
      <c r="C51" s="140" t="s">
        <v>69</v>
      </c>
      <c r="D51" s="140" t="s">
        <v>359</v>
      </c>
      <c r="E51" s="142" t="s">
        <v>360</v>
      </c>
      <c r="F51" s="144" t="s">
        <v>361</v>
      </c>
      <c r="G51" s="143">
        <v>300000</v>
      </c>
      <c r="H51" s="152">
        <v>41639</v>
      </c>
      <c r="I51" s="152">
        <v>41478</v>
      </c>
      <c r="J51" s="152">
        <v>41478</v>
      </c>
      <c r="K51" s="152"/>
      <c r="L51" s="152">
        <v>41639</v>
      </c>
      <c r="M51" s="144" t="s">
        <v>22</v>
      </c>
      <c r="N51" s="144">
        <v>11513</v>
      </c>
      <c r="O51" s="152">
        <v>41460</v>
      </c>
      <c r="P51" s="144">
        <v>41413</v>
      </c>
      <c r="Q51" s="152">
        <v>41478</v>
      </c>
      <c r="R51" s="152">
        <v>41478</v>
      </c>
      <c r="S51" s="140" t="s">
        <v>265</v>
      </c>
    </row>
    <row r="52" spans="1:19" ht="141.75" customHeight="1" x14ac:dyDescent="0.3">
      <c r="A52" s="140">
        <v>31</v>
      </c>
      <c r="B52" s="141" t="s">
        <v>68</v>
      </c>
      <c r="C52" s="140" t="s">
        <v>69</v>
      </c>
      <c r="D52" s="140" t="s">
        <v>362</v>
      </c>
      <c r="E52" s="142" t="s">
        <v>363</v>
      </c>
      <c r="F52" s="144" t="s">
        <v>364</v>
      </c>
      <c r="G52" s="143">
        <v>2165372</v>
      </c>
      <c r="H52" s="153" t="s">
        <v>365</v>
      </c>
      <c r="I52" s="152">
        <v>41484</v>
      </c>
      <c r="J52" s="152">
        <v>41486</v>
      </c>
      <c r="K52" s="152"/>
      <c r="L52" s="152">
        <v>41501</v>
      </c>
      <c r="M52" s="140" t="s">
        <v>366</v>
      </c>
      <c r="N52" s="144">
        <v>11713</v>
      </c>
      <c r="O52" s="152">
        <v>41463</v>
      </c>
      <c r="P52" s="144">
        <v>44813</v>
      </c>
      <c r="Q52" s="152">
        <v>41486</v>
      </c>
      <c r="R52" s="152">
        <v>41485</v>
      </c>
      <c r="S52" s="140" t="s">
        <v>265</v>
      </c>
    </row>
    <row r="53" spans="1:19" ht="82.5" x14ac:dyDescent="0.3">
      <c r="A53" s="154">
        <v>32</v>
      </c>
      <c r="B53" s="155" t="s">
        <v>203</v>
      </c>
      <c r="C53" s="154" t="s">
        <v>18</v>
      </c>
      <c r="D53" s="154" t="s">
        <v>367</v>
      </c>
      <c r="E53" s="156" t="s">
        <v>368</v>
      </c>
      <c r="F53" s="157">
        <v>1016034814</v>
      </c>
      <c r="G53" s="158">
        <v>9782490</v>
      </c>
      <c r="H53" s="157" t="s">
        <v>331</v>
      </c>
      <c r="I53" s="159">
        <v>41487</v>
      </c>
      <c r="J53" s="159">
        <v>41487</v>
      </c>
      <c r="K53" s="159"/>
      <c r="L53" s="159">
        <v>41639</v>
      </c>
      <c r="M53" s="157" t="s">
        <v>22</v>
      </c>
      <c r="N53" s="157">
        <v>12713</v>
      </c>
      <c r="O53" s="159">
        <v>41480</v>
      </c>
      <c r="P53" s="157">
        <v>45013</v>
      </c>
      <c r="Q53" s="159">
        <v>41487</v>
      </c>
      <c r="R53" s="159">
        <v>41551</v>
      </c>
      <c r="S53" s="154" t="s">
        <v>233</v>
      </c>
    </row>
    <row r="54" spans="1:19" ht="165" x14ac:dyDescent="0.3">
      <c r="A54" s="154">
        <v>33</v>
      </c>
      <c r="B54" s="155" t="s">
        <v>68</v>
      </c>
      <c r="C54" s="154" t="s">
        <v>69</v>
      </c>
      <c r="D54" s="154" t="s">
        <v>369</v>
      </c>
      <c r="E54" s="156" t="s">
        <v>370</v>
      </c>
      <c r="F54" s="157" t="s">
        <v>371</v>
      </c>
      <c r="G54" s="158">
        <v>13267152</v>
      </c>
      <c r="H54" s="160" t="s">
        <v>372</v>
      </c>
      <c r="I54" s="159">
        <v>41507</v>
      </c>
      <c r="J54" s="159">
        <v>41516</v>
      </c>
      <c r="K54" s="159"/>
      <c r="L54" s="159">
        <v>41577</v>
      </c>
      <c r="M54" s="154" t="s">
        <v>373</v>
      </c>
      <c r="N54" s="157">
        <v>13213</v>
      </c>
      <c r="O54" s="159">
        <v>41492</v>
      </c>
      <c r="P54" s="157">
        <v>47413</v>
      </c>
      <c r="Q54" s="159">
        <v>41508</v>
      </c>
      <c r="R54" s="159">
        <v>41507</v>
      </c>
      <c r="S54" s="154" t="s">
        <v>213</v>
      </c>
    </row>
    <row r="55" spans="1:19" ht="165" x14ac:dyDescent="0.3">
      <c r="A55" s="154">
        <v>34</v>
      </c>
      <c r="B55" s="155" t="s">
        <v>68</v>
      </c>
      <c r="C55" s="154" t="s">
        <v>69</v>
      </c>
      <c r="D55" s="154" t="s">
        <v>374</v>
      </c>
      <c r="E55" s="156" t="s">
        <v>375</v>
      </c>
      <c r="F55" s="157" t="s">
        <v>376</v>
      </c>
      <c r="G55" s="158">
        <v>678832</v>
      </c>
      <c r="H55" s="160" t="s">
        <v>259</v>
      </c>
      <c r="I55" s="159">
        <v>41507</v>
      </c>
      <c r="J55" s="159">
        <v>41512</v>
      </c>
      <c r="K55" s="159"/>
      <c r="L55" s="159">
        <v>41542</v>
      </c>
      <c r="M55" s="154" t="s">
        <v>377</v>
      </c>
      <c r="N55" s="157">
        <v>13113</v>
      </c>
      <c r="O55" s="159">
        <v>41492</v>
      </c>
      <c r="P55" s="157">
        <v>50313</v>
      </c>
      <c r="Q55" s="159">
        <v>41514</v>
      </c>
      <c r="R55" s="159">
        <v>41507</v>
      </c>
      <c r="S55" s="154" t="s">
        <v>213</v>
      </c>
    </row>
    <row r="56" spans="1:19" ht="132" x14ac:dyDescent="0.3">
      <c r="A56" s="154">
        <v>35</v>
      </c>
      <c r="B56" s="155" t="s">
        <v>68</v>
      </c>
      <c r="C56" s="154" t="s">
        <v>69</v>
      </c>
      <c r="D56" s="154" t="s">
        <v>378</v>
      </c>
      <c r="E56" s="156" t="s">
        <v>379</v>
      </c>
      <c r="F56" s="157" t="s">
        <v>380</v>
      </c>
      <c r="G56" s="158">
        <v>2726000</v>
      </c>
      <c r="H56" s="160" t="s">
        <v>372</v>
      </c>
      <c r="I56" s="159">
        <v>41513</v>
      </c>
      <c r="J56" s="159">
        <v>41521</v>
      </c>
      <c r="K56" s="159"/>
      <c r="L56" s="159">
        <v>41581</v>
      </c>
      <c r="M56" s="154" t="s">
        <v>381</v>
      </c>
      <c r="N56" s="157">
        <v>13613</v>
      </c>
      <c r="O56" s="159">
        <v>41494</v>
      </c>
      <c r="P56" s="157">
        <v>50513</v>
      </c>
      <c r="Q56" s="159">
        <v>41515</v>
      </c>
      <c r="R56" s="159">
        <v>41513</v>
      </c>
      <c r="S56" s="154" t="s">
        <v>213</v>
      </c>
    </row>
    <row r="57" spans="1:19" ht="148.5" x14ac:dyDescent="0.3">
      <c r="A57" s="154">
        <v>36</v>
      </c>
      <c r="B57" s="155" t="s">
        <v>68</v>
      </c>
      <c r="C57" s="154" t="s">
        <v>69</v>
      </c>
      <c r="D57" s="154" t="s">
        <v>382</v>
      </c>
      <c r="E57" s="156" t="s">
        <v>383</v>
      </c>
      <c r="F57" s="157" t="s">
        <v>384</v>
      </c>
      <c r="G57" s="158">
        <v>870000</v>
      </c>
      <c r="H57" s="160" t="s">
        <v>385</v>
      </c>
      <c r="I57" s="159">
        <v>41513</v>
      </c>
      <c r="J57" s="159">
        <v>41519</v>
      </c>
      <c r="K57" s="159"/>
      <c r="L57" s="159">
        <v>41529</v>
      </c>
      <c r="M57" s="154" t="s">
        <v>386</v>
      </c>
      <c r="N57" s="157">
        <v>13513</v>
      </c>
      <c r="O57" s="159">
        <v>41494</v>
      </c>
      <c r="P57" s="157">
        <v>50413</v>
      </c>
      <c r="Q57" s="159">
        <v>41514</v>
      </c>
      <c r="R57" s="159">
        <v>41513</v>
      </c>
      <c r="S57" s="154" t="s">
        <v>280</v>
      </c>
    </row>
    <row r="58" spans="1:19" ht="148.5" x14ac:dyDescent="0.3">
      <c r="A58" s="154">
        <v>37</v>
      </c>
      <c r="B58" s="155" t="s">
        <v>203</v>
      </c>
      <c r="C58" s="154" t="s">
        <v>268</v>
      </c>
      <c r="D58" s="154" t="s">
        <v>387</v>
      </c>
      <c r="E58" s="156" t="s">
        <v>388</v>
      </c>
      <c r="F58" s="157" t="s">
        <v>389</v>
      </c>
      <c r="G58" s="158">
        <v>59983036</v>
      </c>
      <c r="H58" s="160" t="s">
        <v>390</v>
      </c>
      <c r="I58" s="159">
        <v>41515</v>
      </c>
      <c r="J58" s="170">
        <v>41519</v>
      </c>
      <c r="K58" s="170"/>
      <c r="L58" s="159">
        <v>41621</v>
      </c>
      <c r="M58" s="154" t="s">
        <v>391</v>
      </c>
      <c r="N58" s="157">
        <v>11913</v>
      </c>
      <c r="O58" s="159">
        <v>41467</v>
      </c>
      <c r="P58" s="157">
        <v>50813</v>
      </c>
      <c r="Q58" s="159">
        <v>41516</v>
      </c>
      <c r="R58" s="169" t="s">
        <v>392</v>
      </c>
      <c r="S58" s="154" t="s">
        <v>233</v>
      </c>
    </row>
    <row r="59" spans="1:19" ht="115.5" x14ac:dyDescent="0.3">
      <c r="A59" s="161">
        <v>38</v>
      </c>
      <c r="B59" s="162" t="s">
        <v>203</v>
      </c>
      <c r="C59" s="161" t="s">
        <v>18</v>
      </c>
      <c r="D59" s="161" t="s">
        <v>393</v>
      </c>
      <c r="E59" s="163" t="s">
        <v>394</v>
      </c>
      <c r="F59" s="164">
        <v>52890247</v>
      </c>
      <c r="G59" s="167">
        <v>6577686</v>
      </c>
      <c r="H59" s="165" t="s">
        <v>201</v>
      </c>
      <c r="I59" s="166">
        <v>41523</v>
      </c>
      <c r="J59" s="166">
        <v>41523</v>
      </c>
      <c r="K59" s="166"/>
      <c r="L59" s="166">
        <v>41639</v>
      </c>
      <c r="M59" s="164" t="s">
        <v>22</v>
      </c>
      <c r="N59" s="164">
        <v>14613</v>
      </c>
      <c r="O59" s="166">
        <v>41521</v>
      </c>
      <c r="P59" s="164">
        <v>51113</v>
      </c>
      <c r="Q59" s="166">
        <v>41523</v>
      </c>
      <c r="R59" s="166">
        <v>41551</v>
      </c>
      <c r="S59" s="161" t="s">
        <v>280</v>
      </c>
    </row>
    <row r="60" spans="1:19" ht="66" x14ac:dyDescent="0.3">
      <c r="A60" s="161">
        <v>39</v>
      </c>
      <c r="B60" s="162" t="s">
        <v>203</v>
      </c>
      <c r="C60" s="161" t="s">
        <v>18</v>
      </c>
      <c r="D60" s="161" t="s">
        <v>244</v>
      </c>
      <c r="E60" s="163" t="s">
        <v>245</v>
      </c>
      <c r="F60" s="164">
        <v>80084385</v>
      </c>
      <c r="G60" s="167">
        <v>4858000</v>
      </c>
      <c r="H60" s="165" t="s">
        <v>395</v>
      </c>
      <c r="I60" s="166">
        <v>41533</v>
      </c>
      <c r="J60" s="166">
        <v>41533</v>
      </c>
      <c r="K60" s="166"/>
      <c r="L60" s="166">
        <v>41639</v>
      </c>
      <c r="M60" s="164" t="s">
        <v>22</v>
      </c>
      <c r="N60" s="164">
        <v>15513</v>
      </c>
      <c r="O60" s="166">
        <v>41533</v>
      </c>
      <c r="P60" s="164">
        <v>51413</v>
      </c>
      <c r="Q60" s="166">
        <v>41533</v>
      </c>
      <c r="R60" s="166">
        <v>41551</v>
      </c>
      <c r="S60" s="161" t="s">
        <v>213</v>
      </c>
    </row>
    <row r="61" spans="1:19" ht="82.5" x14ac:dyDescent="0.3">
      <c r="A61" s="161">
        <v>40</v>
      </c>
      <c r="B61" s="162" t="s">
        <v>125</v>
      </c>
      <c r="C61" s="161" t="s">
        <v>18</v>
      </c>
      <c r="D61" s="161" t="s">
        <v>396</v>
      </c>
      <c r="E61" s="163" t="s">
        <v>397</v>
      </c>
      <c r="F61" s="164" t="s">
        <v>398</v>
      </c>
      <c r="G61" s="167">
        <v>0</v>
      </c>
      <c r="H61" s="164" t="s">
        <v>399</v>
      </c>
      <c r="I61" s="166">
        <v>41534</v>
      </c>
      <c r="J61" s="166">
        <v>41534</v>
      </c>
      <c r="K61" s="166"/>
      <c r="L61" s="166">
        <v>42263</v>
      </c>
      <c r="M61" s="164" t="s">
        <v>22</v>
      </c>
      <c r="N61" s="164" t="s">
        <v>22</v>
      </c>
      <c r="O61" s="164" t="s">
        <v>22</v>
      </c>
      <c r="P61" s="164" t="s">
        <v>22</v>
      </c>
      <c r="Q61" s="164" t="s">
        <v>22</v>
      </c>
      <c r="R61" s="166">
        <v>41551</v>
      </c>
      <c r="S61" s="161" t="s">
        <v>265</v>
      </c>
    </row>
    <row r="62" spans="1:19" ht="132" x14ac:dyDescent="0.3">
      <c r="A62" s="161">
        <v>41</v>
      </c>
      <c r="B62" s="162" t="s">
        <v>68</v>
      </c>
      <c r="C62" s="161" t="s">
        <v>69</v>
      </c>
      <c r="D62" s="161" t="s">
        <v>400</v>
      </c>
      <c r="E62" s="163" t="s">
        <v>401</v>
      </c>
      <c r="F62" s="164" t="s">
        <v>402</v>
      </c>
      <c r="G62" s="167">
        <v>1084600</v>
      </c>
      <c r="H62" s="165" t="s">
        <v>365</v>
      </c>
      <c r="I62" s="166">
        <v>41543</v>
      </c>
      <c r="J62" s="166">
        <v>41585</v>
      </c>
      <c r="K62" s="166"/>
      <c r="L62" s="166">
        <v>41600</v>
      </c>
      <c r="M62" s="161" t="s">
        <v>403</v>
      </c>
      <c r="N62" s="164">
        <v>15013</v>
      </c>
      <c r="O62" s="166">
        <v>41523</v>
      </c>
      <c r="P62" s="164">
        <v>56613</v>
      </c>
      <c r="Q62" s="166">
        <v>41548</v>
      </c>
      <c r="R62" s="166">
        <v>41543</v>
      </c>
      <c r="S62" s="161" t="s">
        <v>404</v>
      </c>
    </row>
    <row r="63" spans="1:19" ht="148.5" x14ac:dyDescent="0.3">
      <c r="A63" s="161">
        <v>42</v>
      </c>
      <c r="B63" s="162" t="s">
        <v>203</v>
      </c>
      <c r="C63" s="161" t="s">
        <v>18</v>
      </c>
      <c r="D63" s="161" t="s">
        <v>405</v>
      </c>
      <c r="E63" s="163" t="s">
        <v>406</v>
      </c>
      <c r="F63" s="164" t="s">
        <v>407</v>
      </c>
      <c r="G63" s="167">
        <v>68600550</v>
      </c>
      <c r="H63" s="165" t="s">
        <v>81</v>
      </c>
      <c r="I63" s="166">
        <v>41543</v>
      </c>
      <c r="J63" s="166">
        <v>41557</v>
      </c>
      <c r="K63" s="166"/>
      <c r="L63" s="166">
        <v>41617</v>
      </c>
      <c r="M63" s="161" t="s">
        <v>408</v>
      </c>
      <c r="N63" s="164">
        <v>15613</v>
      </c>
      <c r="O63" s="166">
        <v>41534</v>
      </c>
      <c r="P63" s="164">
        <v>56813</v>
      </c>
      <c r="Q63" s="166">
        <v>41550</v>
      </c>
      <c r="R63" s="166">
        <v>41596</v>
      </c>
      <c r="S63" s="161" t="s">
        <v>233</v>
      </c>
    </row>
    <row r="64" spans="1:19" ht="148.5" x14ac:dyDescent="0.3">
      <c r="A64" s="161">
        <v>43</v>
      </c>
      <c r="B64" s="162" t="s">
        <v>409</v>
      </c>
      <c r="C64" s="161" t="s">
        <v>410</v>
      </c>
      <c r="D64" s="161" t="s">
        <v>411</v>
      </c>
      <c r="E64" s="163" t="s">
        <v>412</v>
      </c>
      <c r="F64" s="164" t="s">
        <v>413</v>
      </c>
      <c r="G64" s="167">
        <v>0</v>
      </c>
      <c r="H64" s="165"/>
      <c r="I64" s="166">
        <v>41544</v>
      </c>
      <c r="J64" s="166" t="s">
        <v>414</v>
      </c>
      <c r="K64" s="166"/>
      <c r="L64" s="178" t="s">
        <v>415</v>
      </c>
      <c r="M64" s="161" t="s">
        <v>416</v>
      </c>
      <c r="N64" s="164" t="s">
        <v>22</v>
      </c>
      <c r="O64" s="164" t="s">
        <v>22</v>
      </c>
      <c r="P64" s="164" t="s">
        <v>22</v>
      </c>
      <c r="Q64" s="164" t="s">
        <v>22</v>
      </c>
      <c r="R64" s="166">
        <v>41551</v>
      </c>
      <c r="S64" s="161" t="s">
        <v>280</v>
      </c>
    </row>
    <row r="65" spans="1:22" ht="132" x14ac:dyDescent="0.3">
      <c r="A65" s="171">
        <v>44</v>
      </c>
      <c r="B65" s="172" t="s">
        <v>68</v>
      </c>
      <c r="C65" s="171" t="s">
        <v>274</v>
      </c>
      <c r="D65" s="171" t="s">
        <v>417</v>
      </c>
      <c r="E65" s="173" t="s">
        <v>418</v>
      </c>
      <c r="F65" s="174" t="s">
        <v>419</v>
      </c>
      <c r="G65" s="175">
        <v>225062800</v>
      </c>
      <c r="H65" s="176" t="s">
        <v>420</v>
      </c>
      <c r="I65" s="177">
        <v>41549</v>
      </c>
      <c r="J65" s="177">
        <v>41565</v>
      </c>
      <c r="K65" s="177"/>
      <c r="L65" s="177">
        <v>41639</v>
      </c>
      <c r="M65" s="171" t="s">
        <v>421</v>
      </c>
      <c r="N65" s="180" t="s">
        <v>422</v>
      </c>
      <c r="O65" s="177">
        <v>41494</v>
      </c>
      <c r="P65" s="180" t="s">
        <v>423</v>
      </c>
      <c r="Q65" s="177">
        <v>41557</v>
      </c>
      <c r="R65" s="177">
        <v>41596</v>
      </c>
      <c r="S65" s="171" t="s">
        <v>213</v>
      </c>
    </row>
    <row r="66" spans="1:22" ht="132" x14ac:dyDescent="0.3">
      <c r="A66" s="171">
        <v>45</v>
      </c>
      <c r="B66" s="172" t="s">
        <v>68</v>
      </c>
      <c r="C66" s="171" t="s">
        <v>274</v>
      </c>
      <c r="D66" s="171" t="s">
        <v>424</v>
      </c>
      <c r="E66" s="173" t="s">
        <v>425</v>
      </c>
      <c r="F66" s="174" t="s">
        <v>426</v>
      </c>
      <c r="G66" s="175">
        <v>99990000</v>
      </c>
      <c r="H66" s="176" t="s">
        <v>420</v>
      </c>
      <c r="I66" s="177">
        <v>41549</v>
      </c>
      <c r="J66" s="177">
        <v>41557</v>
      </c>
      <c r="K66" s="177"/>
      <c r="L66" s="177">
        <v>41639</v>
      </c>
      <c r="M66" s="171" t="s">
        <v>427</v>
      </c>
      <c r="N66" s="174">
        <v>13813</v>
      </c>
      <c r="O66" s="177">
        <v>41494</v>
      </c>
      <c r="P66" s="174">
        <v>57013</v>
      </c>
      <c r="Q66" s="177">
        <v>41556</v>
      </c>
      <c r="R66" s="177">
        <v>41596</v>
      </c>
      <c r="S66" s="171" t="s">
        <v>213</v>
      </c>
    </row>
    <row r="67" spans="1:22" ht="132" x14ac:dyDescent="0.3">
      <c r="A67" s="171" t="s">
        <v>428</v>
      </c>
      <c r="B67" s="172" t="s">
        <v>68</v>
      </c>
      <c r="C67" s="171" t="s">
        <v>274</v>
      </c>
      <c r="D67" s="171" t="s">
        <v>424</v>
      </c>
      <c r="E67" s="173" t="s">
        <v>425</v>
      </c>
      <c r="F67" s="174" t="s">
        <v>426</v>
      </c>
      <c r="G67" s="175">
        <v>42882301</v>
      </c>
      <c r="H67" s="176" t="s">
        <v>420</v>
      </c>
      <c r="I67" s="177">
        <v>41634</v>
      </c>
      <c r="J67" s="177">
        <v>41557</v>
      </c>
      <c r="K67" s="177"/>
      <c r="L67" s="177">
        <v>41639</v>
      </c>
      <c r="M67" s="171" t="s">
        <v>429</v>
      </c>
      <c r="N67" s="174">
        <v>13813</v>
      </c>
      <c r="O67" s="177">
        <v>41494</v>
      </c>
      <c r="P67" s="174">
        <v>57013</v>
      </c>
      <c r="Q67" s="177">
        <v>41556</v>
      </c>
      <c r="R67" s="177">
        <v>41666</v>
      </c>
      <c r="S67" s="171" t="s">
        <v>213</v>
      </c>
    </row>
    <row r="68" spans="1:22" ht="132" x14ac:dyDescent="0.3">
      <c r="A68" s="171">
        <v>46</v>
      </c>
      <c r="B68" s="172" t="s">
        <v>203</v>
      </c>
      <c r="C68" s="171" t="s">
        <v>18</v>
      </c>
      <c r="D68" s="171" t="s">
        <v>430</v>
      </c>
      <c r="E68" s="173" t="s">
        <v>418</v>
      </c>
      <c r="F68" s="174" t="s">
        <v>419</v>
      </c>
      <c r="G68" s="175">
        <v>23200000</v>
      </c>
      <c r="H68" s="176" t="s">
        <v>431</v>
      </c>
      <c r="I68" s="179">
        <v>41552</v>
      </c>
      <c r="J68" s="177">
        <v>41558</v>
      </c>
      <c r="K68" s="177"/>
      <c r="L68" s="177">
        <v>41618</v>
      </c>
      <c r="M68" s="171" t="s">
        <v>432</v>
      </c>
      <c r="N68" s="174">
        <v>16513</v>
      </c>
      <c r="O68" s="177">
        <v>41551</v>
      </c>
      <c r="P68" s="174">
        <v>57113</v>
      </c>
      <c r="Q68" s="177">
        <v>41557</v>
      </c>
      <c r="R68" s="177">
        <v>41596</v>
      </c>
      <c r="S68" s="171" t="s">
        <v>213</v>
      </c>
      <c r="U68" s="606"/>
    </row>
    <row r="69" spans="1:22" ht="148.5" x14ac:dyDescent="0.3">
      <c r="A69" s="171" t="s">
        <v>433</v>
      </c>
      <c r="B69" s="172" t="s">
        <v>203</v>
      </c>
      <c r="C69" s="171" t="s">
        <v>18</v>
      </c>
      <c r="D69" s="171" t="s">
        <v>430</v>
      </c>
      <c r="E69" s="173" t="s">
        <v>418</v>
      </c>
      <c r="F69" s="174" t="s">
        <v>419</v>
      </c>
      <c r="G69" s="175">
        <v>4640000</v>
      </c>
      <c r="H69" s="176" t="s">
        <v>431</v>
      </c>
      <c r="I69" s="179">
        <v>41569</v>
      </c>
      <c r="J69" s="177">
        <v>41558</v>
      </c>
      <c r="K69" s="177"/>
      <c r="L69" s="177">
        <v>41618</v>
      </c>
      <c r="M69" s="171" t="s">
        <v>434</v>
      </c>
      <c r="N69" s="174">
        <v>16513</v>
      </c>
      <c r="O69" s="177">
        <v>41551</v>
      </c>
      <c r="P69" s="174">
        <v>57113</v>
      </c>
      <c r="Q69" s="177">
        <v>41557</v>
      </c>
      <c r="R69" s="177">
        <v>41596</v>
      </c>
      <c r="S69" s="171" t="s">
        <v>213</v>
      </c>
    </row>
    <row r="70" spans="1:22" ht="148.5" x14ac:dyDescent="0.3">
      <c r="A70" s="171">
        <v>47</v>
      </c>
      <c r="B70" s="171" t="s">
        <v>68</v>
      </c>
      <c r="C70" s="171" t="s">
        <v>18</v>
      </c>
      <c r="D70" s="171" t="s">
        <v>435</v>
      </c>
      <c r="E70" s="173" t="s">
        <v>436</v>
      </c>
      <c r="F70" s="174" t="s">
        <v>437</v>
      </c>
      <c r="G70" s="175">
        <v>18930596</v>
      </c>
      <c r="H70" s="176" t="s">
        <v>283</v>
      </c>
      <c r="I70" s="177">
        <v>41562</v>
      </c>
      <c r="J70" s="177">
        <v>41576</v>
      </c>
      <c r="K70" s="177"/>
      <c r="L70" s="177">
        <v>41623</v>
      </c>
      <c r="M70" s="171" t="s">
        <v>438</v>
      </c>
      <c r="N70" s="174">
        <v>14813</v>
      </c>
      <c r="O70" s="177">
        <v>41522</v>
      </c>
      <c r="P70" s="174">
        <v>72413</v>
      </c>
      <c r="Q70" s="177">
        <v>41575</v>
      </c>
      <c r="R70" s="177">
        <v>41596</v>
      </c>
      <c r="S70" s="171" t="s">
        <v>213</v>
      </c>
    </row>
    <row r="71" spans="1:22" ht="181.5" x14ac:dyDescent="0.3">
      <c r="A71" s="171">
        <v>48</v>
      </c>
      <c r="B71" s="172" t="s">
        <v>203</v>
      </c>
      <c r="C71" s="171" t="s">
        <v>18</v>
      </c>
      <c r="D71" s="171" t="s">
        <v>439</v>
      </c>
      <c r="E71" s="173" t="s">
        <v>440</v>
      </c>
      <c r="F71" s="174" t="s">
        <v>115</v>
      </c>
      <c r="G71" s="175">
        <v>13500000</v>
      </c>
      <c r="H71" s="176" t="s">
        <v>420</v>
      </c>
      <c r="I71" s="177">
        <v>41565</v>
      </c>
      <c r="J71" s="177">
        <v>41575</v>
      </c>
      <c r="K71" s="177"/>
      <c r="L71" s="177">
        <v>41639</v>
      </c>
      <c r="M71" s="171" t="s">
        <v>441</v>
      </c>
      <c r="N71" s="174">
        <v>16713</v>
      </c>
      <c r="O71" s="177">
        <v>41558</v>
      </c>
      <c r="P71" s="174">
        <v>69813</v>
      </c>
      <c r="Q71" s="177">
        <v>41572</v>
      </c>
      <c r="R71" s="177">
        <v>41596</v>
      </c>
      <c r="S71" s="171" t="s">
        <v>442</v>
      </c>
    </row>
    <row r="72" spans="1:22" ht="148.5" x14ac:dyDescent="0.3">
      <c r="A72" s="171">
        <v>49</v>
      </c>
      <c r="B72" s="171" t="s">
        <v>68</v>
      </c>
      <c r="C72" s="171" t="s">
        <v>18</v>
      </c>
      <c r="D72" s="171" t="s">
        <v>443</v>
      </c>
      <c r="E72" s="173" t="s">
        <v>444</v>
      </c>
      <c r="F72" s="174" t="s">
        <v>445</v>
      </c>
      <c r="G72" s="175">
        <v>379105870</v>
      </c>
      <c r="H72" s="176" t="s">
        <v>420</v>
      </c>
      <c r="I72" s="177">
        <v>41572</v>
      </c>
      <c r="J72" s="177">
        <v>41585</v>
      </c>
      <c r="K72" s="177"/>
      <c r="L72" s="177">
        <v>41639</v>
      </c>
      <c r="M72" s="171" t="s">
        <v>446</v>
      </c>
      <c r="N72" s="174">
        <v>16913</v>
      </c>
      <c r="O72" s="177">
        <v>41552</v>
      </c>
      <c r="P72" s="174">
        <v>72813</v>
      </c>
      <c r="Q72" s="177">
        <v>41578</v>
      </c>
      <c r="R72" s="177">
        <v>41596</v>
      </c>
      <c r="S72" s="171" t="s">
        <v>447</v>
      </c>
    </row>
    <row r="73" spans="1:22" ht="148.5" x14ac:dyDescent="0.3">
      <c r="A73" s="171">
        <v>50</v>
      </c>
      <c r="B73" s="171" t="s">
        <v>203</v>
      </c>
      <c r="C73" s="171" t="s">
        <v>348</v>
      </c>
      <c r="D73" s="171" t="s">
        <v>448</v>
      </c>
      <c r="E73" s="173" t="s">
        <v>449</v>
      </c>
      <c r="F73" s="174" t="s">
        <v>450</v>
      </c>
      <c r="G73" s="175">
        <v>164604000</v>
      </c>
      <c r="H73" s="176" t="s">
        <v>420</v>
      </c>
      <c r="I73" s="177">
        <v>41575</v>
      </c>
      <c r="J73" s="177">
        <v>41579</v>
      </c>
      <c r="K73" s="177"/>
      <c r="L73" s="177">
        <v>41639</v>
      </c>
      <c r="M73" s="171" t="s">
        <v>451</v>
      </c>
      <c r="N73" s="174">
        <v>14913</v>
      </c>
      <c r="O73" s="177">
        <v>41522</v>
      </c>
      <c r="P73" s="174">
        <v>73013</v>
      </c>
      <c r="Q73" s="177">
        <v>41579</v>
      </c>
      <c r="R73" s="177">
        <v>41596</v>
      </c>
      <c r="S73" s="171" t="s">
        <v>213</v>
      </c>
    </row>
    <row r="74" spans="1:22" ht="66" x14ac:dyDescent="0.3">
      <c r="A74" s="171">
        <v>51</v>
      </c>
      <c r="B74" s="171" t="s">
        <v>203</v>
      </c>
      <c r="C74" s="171" t="s">
        <v>69</v>
      </c>
      <c r="D74" s="171" t="s">
        <v>452</v>
      </c>
      <c r="E74" s="173" t="s">
        <v>453</v>
      </c>
      <c r="F74" s="174" t="s">
        <v>454</v>
      </c>
      <c r="G74" s="175">
        <v>424008</v>
      </c>
      <c r="H74" s="176" t="s">
        <v>420</v>
      </c>
      <c r="I74" s="177">
        <v>41577</v>
      </c>
      <c r="J74" s="177">
        <v>41587</v>
      </c>
      <c r="K74" s="177"/>
      <c r="L74" s="177">
        <v>41639</v>
      </c>
      <c r="M74" s="174" t="s">
        <v>22</v>
      </c>
      <c r="N74" s="174">
        <v>15713</v>
      </c>
      <c r="O74" s="177">
        <v>41535</v>
      </c>
      <c r="P74" s="174">
        <v>73613</v>
      </c>
      <c r="Q74" s="177">
        <v>41586</v>
      </c>
      <c r="R74" s="177">
        <v>41578</v>
      </c>
      <c r="S74" s="171" t="s">
        <v>280</v>
      </c>
    </row>
    <row r="75" spans="1:22" ht="181.5" x14ac:dyDescent="0.3">
      <c r="A75" s="181">
        <v>52</v>
      </c>
      <c r="B75" s="181" t="s">
        <v>125</v>
      </c>
      <c r="C75" s="181" t="s">
        <v>18</v>
      </c>
      <c r="D75" s="181" t="s">
        <v>455</v>
      </c>
      <c r="E75" s="184" t="s">
        <v>127</v>
      </c>
      <c r="F75" s="182" t="s">
        <v>128</v>
      </c>
      <c r="G75" s="188">
        <v>95084000</v>
      </c>
      <c r="H75" s="182" t="s">
        <v>456</v>
      </c>
      <c r="I75" s="183">
        <v>41579</v>
      </c>
      <c r="J75" s="183">
        <v>41579</v>
      </c>
      <c r="K75" s="183"/>
      <c r="L75" s="183">
        <v>41852</v>
      </c>
      <c r="M75" s="181" t="s">
        <v>457</v>
      </c>
      <c r="N75" s="182">
        <v>9813</v>
      </c>
      <c r="O75" s="183">
        <v>41430</v>
      </c>
      <c r="P75" s="182">
        <v>72913</v>
      </c>
      <c r="Q75" s="183">
        <v>41579</v>
      </c>
      <c r="R75" s="183">
        <v>41596</v>
      </c>
      <c r="S75" s="181" t="s">
        <v>280</v>
      </c>
      <c r="U75" s="103">
        <v>16500000</v>
      </c>
      <c r="V75" s="103">
        <v>100</v>
      </c>
    </row>
    <row r="76" spans="1:22" ht="165" x14ac:dyDescent="0.3">
      <c r="A76" s="181">
        <v>53</v>
      </c>
      <c r="B76" s="181" t="s">
        <v>203</v>
      </c>
      <c r="C76" s="181" t="s">
        <v>69</v>
      </c>
      <c r="D76" s="181" t="s">
        <v>458</v>
      </c>
      <c r="E76" s="184" t="s">
        <v>459</v>
      </c>
      <c r="F76" s="182" t="s">
        <v>460</v>
      </c>
      <c r="G76" s="188">
        <v>3364200</v>
      </c>
      <c r="H76" s="182" t="s">
        <v>148</v>
      </c>
      <c r="I76" s="183">
        <v>41583</v>
      </c>
      <c r="J76" s="183">
        <v>41591</v>
      </c>
      <c r="K76" s="183"/>
      <c r="L76" s="183">
        <v>41955</v>
      </c>
      <c r="M76" s="181" t="s">
        <v>461</v>
      </c>
      <c r="N76" s="182">
        <v>16613</v>
      </c>
      <c r="O76" s="183">
        <v>41556</v>
      </c>
      <c r="P76" s="182">
        <v>74013</v>
      </c>
      <c r="Q76" s="183">
        <v>41586</v>
      </c>
      <c r="R76" s="183">
        <v>41583</v>
      </c>
      <c r="S76" s="181" t="s">
        <v>265</v>
      </c>
    </row>
    <row r="77" spans="1:22" ht="132" x14ac:dyDescent="0.3">
      <c r="A77" s="181">
        <v>54</v>
      </c>
      <c r="B77" s="181" t="s">
        <v>462</v>
      </c>
      <c r="C77" s="181" t="s">
        <v>410</v>
      </c>
      <c r="D77" s="181" t="s">
        <v>463</v>
      </c>
      <c r="E77" s="184" t="s">
        <v>464</v>
      </c>
      <c r="F77" s="182" t="s">
        <v>465</v>
      </c>
      <c r="G77" s="188">
        <v>376122000</v>
      </c>
      <c r="H77" s="187" t="s">
        <v>420</v>
      </c>
      <c r="I77" s="183">
        <v>41586</v>
      </c>
      <c r="J77" s="183">
        <v>41590</v>
      </c>
      <c r="K77" s="183"/>
      <c r="L77" s="183">
        <v>41639</v>
      </c>
      <c r="M77" s="181" t="s">
        <v>466</v>
      </c>
      <c r="N77" s="182">
        <v>15313</v>
      </c>
      <c r="O77" s="183">
        <v>41533</v>
      </c>
      <c r="P77" s="182">
        <v>73913</v>
      </c>
      <c r="Q77" s="183">
        <v>41586</v>
      </c>
      <c r="R77" s="183">
        <v>41596</v>
      </c>
      <c r="S77" s="181" t="s">
        <v>213</v>
      </c>
    </row>
    <row r="78" spans="1:22" ht="165" x14ac:dyDescent="0.3">
      <c r="A78" s="181" t="s">
        <v>467</v>
      </c>
      <c r="B78" s="181" t="s">
        <v>462</v>
      </c>
      <c r="C78" s="181" t="s">
        <v>410</v>
      </c>
      <c r="D78" s="181" t="s">
        <v>463</v>
      </c>
      <c r="E78" s="184" t="s">
        <v>464</v>
      </c>
      <c r="F78" s="182" t="s">
        <v>465</v>
      </c>
      <c r="G78" s="188">
        <v>0</v>
      </c>
      <c r="H78" s="187" t="s">
        <v>468</v>
      </c>
      <c r="I78" s="183">
        <v>41634</v>
      </c>
      <c r="J78" s="183">
        <v>41640</v>
      </c>
      <c r="K78" s="183"/>
      <c r="L78" s="183">
        <v>41698</v>
      </c>
      <c r="M78" s="181" t="s">
        <v>469</v>
      </c>
      <c r="N78" s="182" t="s">
        <v>22</v>
      </c>
      <c r="O78" s="183" t="s">
        <v>22</v>
      </c>
      <c r="P78" s="182" t="s">
        <v>22</v>
      </c>
      <c r="Q78" s="183" t="s">
        <v>22</v>
      </c>
      <c r="R78" s="183">
        <v>41666</v>
      </c>
      <c r="S78" s="181" t="s">
        <v>213</v>
      </c>
    </row>
    <row r="79" spans="1:22" ht="82.5" x14ac:dyDescent="0.3">
      <c r="A79" s="181">
        <v>55</v>
      </c>
      <c r="B79" s="185" t="s">
        <v>203</v>
      </c>
      <c r="C79" s="181" t="s">
        <v>18</v>
      </c>
      <c r="D79" s="181" t="s">
        <v>470</v>
      </c>
      <c r="E79" s="184" t="s">
        <v>471</v>
      </c>
      <c r="F79" s="182">
        <v>1069433724</v>
      </c>
      <c r="G79" s="188">
        <v>1956498</v>
      </c>
      <c r="H79" s="182" t="s">
        <v>122</v>
      </c>
      <c r="I79" s="183">
        <v>41586</v>
      </c>
      <c r="J79" s="183">
        <v>41586</v>
      </c>
      <c r="K79" s="183"/>
      <c r="L79" s="183">
        <v>41615</v>
      </c>
      <c r="M79" s="182" t="s">
        <v>22</v>
      </c>
      <c r="N79" s="182">
        <v>18013</v>
      </c>
      <c r="O79" s="183">
        <v>41583</v>
      </c>
      <c r="P79" s="182">
        <v>73813</v>
      </c>
      <c r="Q79" s="183">
        <v>41586</v>
      </c>
      <c r="R79" s="183">
        <v>41666</v>
      </c>
      <c r="S79" s="181" t="s">
        <v>472</v>
      </c>
    </row>
    <row r="80" spans="1:22" ht="148.5" x14ac:dyDescent="0.3">
      <c r="A80" s="181">
        <v>56</v>
      </c>
      <c r="B80" s="181" t="s">
        <v>125</v>
      </c>
      <c r="C80" s="181" t="s">
        <v>18</v>
      </c>
      <c r="D80" s="181" t="s">
        <v>473</v>
      </c>
      <c r="E80" s="184" t="s">
        <v>474</v>
      </c>
      <c r="F80" s="182" t="s">
        <v>475</v>
      </c>
      <c r="G80" s="188">
        <v>0</v>
      </c>
      <c r="H80" s="187" t="s">
        <v>148</v>
      </c>
      <c r="I80" s="183">
        <v>41586</v>
      </c>
      <c r="J80" s="183">
        <v>41586</v>
      </c>
      <c r="K80" s="187" t="s">
        <v>476</v>
      </c>
      <c r="L80" s="183">
        <v>41950</v>
      </c>
      <c r="M80" s="182" t="s">
        <v>477</v>
      </c>
      <c r="N80" s="182" t="s">
        <v>22</v>
      </c>
      <c r="O80" s="182" t="s">
        <v>22</v>
      </c>
      <c r="P80" s="182" t="s">
        <v>22</v>
      </c>
      <c r="Q80" s="182" t="s">
        <v>22</v>
      </c>
      <c r="R80" s="183">
        <v>41596</v>
      </c>
      <c r="S80" s="181" t="s">
        <v>213</v>
      </c>
    </row>
    <row r="81" spans="1:1022 1026:2046 2050:3070 3074:4094 4098:5118 5122:6142 6146:7166 7170:8190 8194:9214 9218:10238 10242:11262 11266:12286 12290:13310 13314:14334 14338:15358 15362:16382" ht="214.5" x14ac:dyDescent="0.3">
      <c r="A81" s="181" t="s">
        <v>478</v>
      </c>
      <c r="B81" s="181" t="s">
        <v>479</v>
      </c>
      <c r="C81" s="181" t="s">
        <v>18</v>
      </c>
      <c r="D81" s="181" t="s">
        <v>480</v>
      </c>
      <c r="E81" s="184" t="s">
        <v>474</v>
      </c>
      <c r="F81" s="182" t="s">
        <v>475</v>
      </c>
      <c r="G81" s="188">
        <v>193176405</v>
      </c>
      <c r="H81" s="187" t="s">
        <v>481</v>
      </c>
      <c r="I81" s="183">
        <v>41586</v>
      </c>
      <c r="J81" s="186">
        <v>41592</v>
      </c>
      <c r="K81" s="186"/>
      <c r="L81" s="186">
        <v>41851</v>
      </c>
      <c r="M81" s="181" t="s">
        <v>482</v>
      </c>
      <c r="N81" s="182">
        <v>18213</v>
      </c>
      <c r="O81" s="183">
        <v>41586</v>
      </c>
      <c r="P81" s="182">
        <v>73713</v>
      </c>
      <c r="Q81" s="183">
        <v>41586</v>
      </c>
      <c r="R81" s="183">
        <v>41596</v>
      </c>
      <c r="S81" s="181" t="s">
        <v>213</v>
      </c>
    </row>
    <row r="82" spans="1:1022 1026:2046 2050:3070 3074:4094 4098:5118 5122:6142 6146:7166 7170:8190 8194:9214 9218:10238 10242:11262 11266:12286 12290:13310 13314:14334 14338:15358 15362:16382" ht="181.5" x14ac:dyDescent="0.3">
      <c r="A82" s="181">
        <v>57</v>
      </c>
      <c r="B82" s="181" t="s">
        <v>68</v>
      </c>
      <c r="C82" s="181" t="s">
        <v>69</v>
      </c>
      <c r="D82" s="181" t="s">
        <v>483</v>
      </c>
      <c r="E82" s="184" t="s">
        <v>484</v>
      </c>
      <c r="F82" s="182" t="s">
        <v>485</v>
      </c>
      <c r="G82" s="188">
        <v>4750000</v>
      </c>
      <c r="H82" s="187" t="s">
        <v>365</v>
      </c>
      <c r="I82" s="183">
        <v>41592</v>
      </c>
      <c r="J82" s="183">
        <v>41598</v>
      </c>
      <c r="K82" s="183"/>
      <c r="L82" s="183">
        <v>41612</v>
      </c>
      <c r="M82" s="181" t="s">
        <v>486</v>
      </c>
      <c r="N82" s="182">
        <v>17313</v>
      </c>
      <c r="O82" s="183">
        <v>41572</v>
      </c>
      <c r="P82" s="182">
        <v>74213</v>
      </c>
      <c r="Q82" s="183">
        <v>41596</v>
      </c>
      <c r="R82" s="183">
        <v>41583</v>
      </c>
      <c r="S82" s="181" t="s">
        <v>265</v>
      </c>
    </row>
    <row r="83" spans="1:1022 1026:2046 2050:3070 3074:4094 4098:5118 5122:6142 6146:7166 7170:8190 8194:9214 9218:10238 10242:11262 11266:12286 12290:13310 13314:14334 14338:15358 15362:16382" ht="148.5" x14ac:dyDescent="0.3">
      <c r="A83" s="181">
        <v>58</v>
      </c>
      <c r="B83" s="185" t="s">
        <v>68</v>
      </c>
      <c r="C83" s="181" t="s">
        <v>274</v>
      </c>
      <c r="D83" s="181" t="s">
        <v>487</v>
      </c>
      <c r="E83" s="184" t="s">
        <v>488</v>
      </c>
      <c r="F83" s="182" t="s">
        <v>426</v>
      </c>
      <c r="G83" s="188">
        <v>30502456</v>
      </c>
      <c r="H83" s="187" t="s">
        <v>259</v>
      </c>
      <c r="I83" s="183">
        <v>41596</v>
      </c>
      <c r="J83" s="183">
        <v>41596</v>
      </c>
      <c r="K83" s="183"/>
      <c r="L83" s="183">
        <v>41625</v>
      </c>
      <c r="M83" s="181" t="s">
        <v>489</v>
      </c>
      <c r="N83" s="182">
        <v>15213</v>
      </c>
      <c r="O83" s="183">
        <v>41529</v>
      </c>
      <c r="P83" s="182">
        <v>74913</v>
      </c>
      <c r="Q83" s="183">
        <v>41603</v>
      </c>
      <c r="R83" s="183">
        <v>41666</v>
      </c>
      <c r="S83" s="181" t="s">
        <v>213</v>
      </c>
    </row>
    <row r="84" spans="1:1022 1026:2046 2050:3070 3074:4094 4098:5118 5122:6142 6146:7166 7170:8190 8194:9214 9218:10238 10242:11262 11266:12286 12290:13310 13314:14334 14338:15358 15362:16382" ht="165" x14ac:dyDescent="0.3">
      <c r="A84" s="181">
        <v>59</v>
      </c>
      <c r="B84" s="185" t="s">
        <v>189</v>
      </c>
      <c r="C84" s="181" t="s">
        <v>268</v>
      </c>
      <c r="D84" s="181" t="s">
        <v>490</v>
      </c>
      <c r="E84" s="184" t="s">
        <v>491</v>
      </c>
      <c r="F84" s="182" t="s">
        <v>492</v>
      </c>
      <c r="G84" s="188">
        <v>61070398</v>
      </c>
      <c r="H84" s="187" t="s">
        <v>493</v>
      </c>
      <c r="I84" s="183">
        <v>41600</v>
      </c>
      <c r="J84" s="183">
        <v>41603</v>
      </c>
      <c r="K84" s="183"/>
      <c r="L84" s="183" t="s">
        <v>494</v>
      </c>
      <c r="M84" s="181" t="s">
        <v>495</v>
      </c>
      <c r="N84" s="182">
        <v>17613</v>
      </c>
      <c r="O84" s="183">
        <v>41575</v>
      </c>
      <c r="P84" s="182">
        <v>77313</v>
      </c>
      <c r="Q84" s="183">
        <v>41603</v>
      </c>
      <c r="R84" s="183">
        <v>41666</v>
      </c>
      <c r="S84" s="181" t="s">
        <v>280</v>
      </c>
    </row>
    <row r="85" spans="1:1022 1026:2046 2050:3070 3074:4094 4098:5118 5122:6142 6146:7166 7170:8190 8194:9214 9218:10238 10242:11262 11266:12286 12290:13310 13314:14334 14338:15358 15362:16382" s="191" customFormat="1" ht="148.5" x14ac:dyDescent="0.3">
      <c r="A85" s="181">
        <v>60</v>
      </c>
      <c r="B85" s="185" t="s">
        <v>100</v>
      </c>
      <c r="C85" s="181" t="s">
        <v>69</v>
      </c>
      <c r="D85" s="181" t="s">
        <v>496</v>
      </c>
      <c r="E85" s="184" t="s">
        <v>383</v>
      </c>
      <c r="F85" s="182" t="s">
        <v>384</v>
      </c>
      <c r="G85" s="188">
        <v>8318261</v>
      </c>
      <c r="H85" s="187" t="s">
        <v>420</v>
      </c>
      <c r="I85" s="183">
        <v>41603</v>
      </c>
      <c r="J85" s="183">
        <v>41605</v>
      </c>
      <c r="K85" s="183"/>
      <c r="L85" s="183">
        <v>41639</v>
      </c>
      <c r="M85" s="181" t="s">
        <v>497</v>
      </c>
      <c r="N85" s="182">
        <v>18113</v>
      </c>
      <c r="O85" s="183">
        <v>41586</v>
      </c>
      <c r="P85" s="182">
        <v>77713</v>
      </c>
      <c r="Q85" s="183">
        <v>41606</v>
      </c>
      <c r="R85" s="183">
        <v>41604</v>
      </c>
      <c r="S85" s="181" t="s">
        <v>280</v>
      </c>
      <c r="T85" s="194"/>
      <c r="U85" s="194"/>
      <c r="V85" s="195"/>
      <c r="W85" s="194"/>
      <c r="X85" s="194"/>
      <c r="Y85" s="194"/>
      <c r="Z85" s="195"/>
      <c r="AA85" s="194"/>
      <c r="AB85" s="194"/>
      <c r="AC85" s="194"/>
      <c r="AD85" s="195"/>
      <c r="AE85" s="194"/>
      <c r="AF85" s="194"/>
      <c r="AG85" s="194"/>
      <c r="AH85" s="195"/>
      <c r="AI85" s="194"/>
      <c r="AJ85" s="194"/>
      <c r="AK85" s="194"/>
      <c r="AL85" s="195"/>
      <c r="AM85" s="194"/>
      <c r="AN85" s="194"/>
      <c r="AO85" s="194"/>
      <c r="AP85" s="195"/>
      <c r="AQ85" s="194"/>
      <c r="AR85" s="194"/>
      <c r="AS85" s="194"/>
      <c r="AT85" s="195"/>
      <c r="AU85" s="194"/>
      <c r="AV85" s="194"/>
      <c r="AW85" s="194"/>
      <c r="AX85" s="195"/>
      <c r="AY85" s="194"/>
      <c r="AZ85" s="194"/>
      <c r="BA85" s="194"/>
      <c r="BB85" s="195"/>
      <c r="BC85" s="194"/>
      <c r="BD85" s="194"/>
      <c r="BE85" s="194"/>
      <c r="BF85" s="195"/>
      <c r="BG85" s="194"/>
      <c r="BH85" s="194"/>
      <c r="BI85" s="194"/>
      <c r="BJ85" s="195"/>
      <c r="BK85" s="194"/>
      <c r="BL85" s="194"/>
      <c r="BM85" s="194"/>
      <c r="BN85" s="195"/>
      <c r="BO85" s="194"/>
      <c r="BP85" s="194"/>
      <c r="BQ85" s="194"/>
      <c r="BR85" s="195"/>
      <c r="BS85" s="194"/>
      <c r="BT85" s="194"/>
      <c r="BU85" s="194"/>
      <c r="BV85" s="195"/>
      <c r="BW85" s="194"/>
      <c r="BX85" s="194"/>
      <c r="BY85" s="194"/>
      <c r="BZ85" s="195"/>
      <c r="CA85" s="194"/>
      <c r="CB85" s="194"/>
      <c r="CC85" s="194"/>
      <c r="CD85" s="195"/>
      <c r="CE85" s="194"/>
      <c r="CF85" s="194"/>
      <c r="CG85" s="194"/>
      <c r="CH85" s="195"/>
      <c r="CI85" s="194"/>
      <c r="CJ85" s="194"/>
      <c r="CK85" s="194"/>
      <c r="CL85" s="195"/>
      <c r="CM85" s="194"/>
      <c r="CN85" s="194"/>
      <c r="CO85" s="194"/>
      <c r="CP85" s="195"/>
      <c r="CQ85" s="194"/>
      <c r="CR85" s="194"/>
      <c r="CS85" s="194"/>
      <c r="CT85" s="195"/>
      <c r="CU85" s="194"/>
      <c r="CV85" s="193"/>
      <c r="CX85" s="192"/>
      <c r="DB85" s="192"/>
      <c r="DF85" s="192"/>
      <c r="DJ85" s="192"/>
      <c r="DN85" s="192"/>
      <c r="DR85" s="192"/>
      <c r="DV85" s="192"/>
      <c r="DZ85" s="192"/>
      <c r="ED85" s="192"/>
      <c r="EH85" s="192"/>
      <c r="EL85" s="192"/>
      <c r="EP85" s="192"/>
      <c r="ET85" s="192"/>
      <c r="EX85" s="192"/>
      <c r="FB85" s="192"/>
      <c r="FF85" s="192"/>
      <c r="FJ85" s="192"/>
      <c r="FN85" s="192"/>
      <c r="FR85" s="192"/>
      <c r="FV85" s="192"/>
      <c r="FZ85" s="192"/>
      <c r="GD85" s="192"/>
      <c r="GH85" s="192"/>
      <c r="GL85" s="192"/>
      <c r="GP85" s="192"/>
      <c r="GT85" s="192"/>
      <c r="GX85" s="192"/>
      <c r="HB85" s="192"/>
      <c r="HF85" s="192"/>
      <c r="HJ85" s="192"/>
      <c r="HN85" s="192"/>
      <c r="HR85" s="192"/>
      <c r="HV85" s="192"/>
      <c r="HZ85" s="192"/>
      <c r="ID85" s="192"/>
      <c r="IH85" s="192"/>
      <c r="IL85" s="192"/>
      <c r="IP85" s="192"/>
      <c r="IT85" s="192"/>
      <c r="IX85" s="192"/>
      <c r="JB85" s="192"/>
      <c r="JF85" s="192"/>
      <c r="JJ85" s="192"/>
      <c r="JN85" s="192"/>
      <c r="JR85" s="192"/>
      <c r="JV85" s="192"/>
      <c r="JZ85" s="192"/>
      <c r="KD85" s="192"/>
      <c r="KH85" s="192"/>
      <c r="KL85" s="192"/>
      <c r="KP85" s="192"/>
      <c r="KT85" s="192"/>
      <c r="KX85" s="192"/>
      <c r="LB85" s="192"/>
      <c r="LF85" s="192"/>
      <c r="LJ85" s="192"/>
      <c r="LN85" s="192"/>
      <c r="LR85" s="192"/>
      <c r="LV85" s="192"/>
      <c r="LZ85" s="192"/>
      <c r="MD85" s="192"/>
      <c r="MH85" s="192"/>
      <c r="ML85" s="192"/>
      <c r="MP85" s="192"/>
      <c r="MT85" s="192"/>
      <c r="MX85" s="192"/>
      <c r="NB85" s="192"/>
      <c r="NF85" s="192"/>
      <c r="NJ85" s="192"/>
      <c r="NN85" s="192"/>
      <c r="NR85" s="192"/>
      <c r="NV85" s="192"/>
      <c r="NZ85" s="192"/>
      <c r="OD85" s="192"/>
      <c r="OH85" s="192"/>
      <c r="OL85" s="192"/>
      <c r="OP85" s="192"/>
      <c r="OT85" s="192"/>
      <c r="OX85" s="192"/>
      <c r="PB85" s="192"/>
      <c r="PF85" s="192"/>
      <c r="PJ85" s="192"/>
      <c r="PN85" s="192"/>
      <c r="PR85" s="192"/>
      <c r="PV85" s="192"/>
      <c r="PZ85" s="192"/>
      <c r="QD85" s="192"/>
      <c r="QH85" s="192"/>
      <c r="QL85" s="192"/>
      <c r="QP85" s="192"/>
      <c r="QT85" s="192"/>
      <c r="QX85" s="192"/>
      <c r="RB85" s="192"/>
      <c r="RF85" s="192"/>
      <c r="RJ85" s="192"/>
      <c r="RN85" s="192"/>
      <c r="RR85" s="192"/>
      <c r="RV85" s="192"/>
      <c r="RZ85" s="192"/>
      <c r="SD85" s="192"/>
      <c r="SH85" s="192"/>
      <c r="SL85" s="192"/>
      <c r="SP85" s="192"/>
      <c r="ST85" s="192"/>
      <c r="SX85" s="192"/>
      <c r="TB85" s="192"/>
      <c r="TF85" s="192"/>
      <c r="TJ85" s="192"/>
      <c r="TN85" s="192"/>
      <c r="TR85" s="192"/>
      <c r="TV85" s="192"/>
      <c r="TZ85" s="192"/>
      <c r="UD85" s="192"/>
      <c r="UH85" s="192"/>
      <c r="UL85" s="192"/>
      <c r="UP85" s="192"/>
      <c r="UT85" s="192"/>
      <c r="UX85" s="192"/>
      <c r="VB85" s="192"/>
      <c r="VF85" s="192"/>
      <c r="VJ85" s="192"/>
      <c r="VN85" s="192"/>
      <c r="VR85" s="192"/>
      <c r="VV85" s="192"/>
      <c r="VZ85" s="192"/>
      <c r="WD85" s="192"/>
      <c r="WH85" s="192"/>
      <c r="WL85" s="192"/>
      <c r="WP85" s="192"/>
      <c r="WT85" s="192"/>
      <c r="WX85" s="192"/>
      <c r="XB85" s="192"/>
      <c r="XF85" s="192"/>
      <c r="XJ85" s="192"/>
      <c r="XN85" s="192"/>
      <c r="XR85" s="192"/>
      <c r="XV85" s="192"/>
      <c r="XZ85" s="192"/>
      <c r="YD85" s="192"/>
      <c r="YH85" s="192"/>
      <c r="YL85" s="192"/>
      <c r="YP85" s="192"/>
      <c r="YT85" s="192"/>
      <c r="YX85" s="192"/>
      <c r="ZB85" s="192"/>
      <c r="ZF85" s="192"/>
      <c r="ZJ85" s="192"/>
      <c r="ZN85" s="192"/>
      <c r="ZR85" s="192"/>
      <c r="ZV85" s="192"/>
      <c r="ZZ85" s="192"/>
      <c r="AAD85" s="192"/>
      <c r="AAH85" s="192"/>
      <c r="AAL85" s="192"/>
      <c r="AAP85" s="192"/>
      <c r="AAT85" s="192"/>
      <c r="AAX85" s="192"/>
      <c r="ABB85" s="192"/>
      <c r="ABF85" s="192"/>
      <c r="ABJ85" s="192"/>
      <c r="ABN85" s="192"/>
      <c r="ABR85" s="192"/>
      <c r="ABV85" s="192"/>
      <c r="ABZ85" s="192"/>
      <c r="ACD85" s="192"/>
      <c r="ACH85" s="192"/>
      <c r="ACL85" s="192"/>
      <c r="ACP85" s="192"/>
      <c r="ACT85" s="192"/>
      <c r="ACX85" s="192"/>
      <c r="ADB85" s="192"/>
      <c r="ADF85" s="192"/>
      <c r="ADJ85" s="192"/>
      <c r="ADN85" s="192"/>
      <c r="ADR85" s="192"/>
      <c r="ADV85" s="192"/>
      <c r="ADZ85" s="192"/>
      <c r="AED85" s="192"/>
      <c r="AEH85" s="192"/>
      <c r="AEL85" s="192"/>
      <c r="AEP85" s="192"/>
      <c r="AET85" s="192"/>
      <c r="AEX85" s="192"/>
      <c r="AFB85" s="192"/>
      <c r="AFF85" s="192"/>
      <c r="AFJ85" s="192"/>
      <c r="AFN85" s="192"/>
      <c r="AFR85" s="192"/>
      <c r="AFV85" s="192"/>
      <c r="AFZ85" s="192"/>
      <c r="AGD85" s="192"/>
      <c r="AGH85" s="192"/>
      <c r="AGL85" s="192"/>
      <c r="AGP85" s="192"/>
      <c r="AGT85" s="192"/>
      <c r="AGX85" s="192"/>
      <c r="AHB85" s="192"/>
      <c r="AHF85" s="192"/>
      <c r="AHJ85" s="192"/>
      <c r="AHN85" s="192"/>
      <c r="AHR85" s="192"/>
      <c r="AHV85" s="192"/>
      <c r="AHZ85" s="192"/>
      <c r="AID85" s="192"/>
      <c r="AIH85" s="192"/>
      <c r="AIL85" s="192"/>
      <c r="AIP85" s="192"/>
      <c r="AIT85" s="192"/>
      <c r="AIX85" s="192"/>
      <c r="AJB85" s="192"/>
      <c r="AJF85" s="192"/>
      <c r="AJJ85" s="192"/>
      <c r="AJN85" s="192"/>
      <c r="AJR85" s="192"/>
      <c r="AJV85" s="192"/>
      <c r="AJZ85" s="192"/>
      <c r="AKD85" s="192"/>
      <c r="AKH85" s="192"/>
      <c r="AKL85" s="192"/>
      <c r="AKP85" s="192"/>
      <c r="AKT85" s="192"/>
      <c r="AKX85" s="192"/>
      <c r="ALB85" s="192"/>
      <c r="ALF85" s="192"/>
      <c r="ALJ85" s="192"/>
      <c r="ALN85" s="192"/>
      <c r="ALR85" s="192"/>
      <c r="ALV85" s="192"/>
      <c r="ALZ85" s="192"/>
      <c r="AMD85" s="192"/>
      <c r="AMH85" s="192"/>
      <c r="AML85" s="192"/>
      <c r="AMP85" s="192"/>
      <c r="AMT85" s="192"/>
      <c r="AMX85" s="192"/>
      <c r="ANB85" s="192"/>
      <c r="ANF85" s="192"/>
      <c r="ANJ85" s="192"/>
      <c r="ANN85" s="192"/>
      <c r="ANR85" s="192"/>
      <c r="ANV85" s="192"/>
      <c r="ANZ85" s="192"/>
      <c r="AOD85" s="192"/>
      <c r="AOH85" s="192"/>
      <c r="AOL85" s="192"/>
      <c r="AOP85" s="192"/>
      <c r="AOT85" s="192"/>
      <c r="AOX85" s="192"/>
      <c r="APB85" s="192"/>
      <c r="APF85" s="192"/>
      <c r="APJ85" s="192"/>
      <c r="APN85" s="192"/>
      <c r="APR85" s="192"/>
      <c r="APV85" s="192"/>
      <c r="APZ85" s="192"/>
      <c r="AQD85" s="192"/>
      <c r="AQH85" s="192"/>
      <c r="AQL85" s="192"/>
      <c r="AQP85" s="192"/>
      <c r="AQT85" s="192"/>
      <c r="AQX85" s="192"/>
      <c r="ARB85" s="192"/>
      <c r="ARF85" s="192"/>
      <c r="ARJ85" s="192"/>
      <c r="ARN85" s="192"/>
      <c r="ARR85" s="192"/>
      <c r="ARV85" s="192"/>
      <c r="ARZ85" s="192"/>
      <c r="ASD85" s="192"/>
      <c r="ASH85" s="192"/>
      <c r="ASL85" s="192"/>
      <c r="ASP85" s="192"/>
      <c r="AST85" s="192"/>
      <c r="ASX85" s="192"/>
      <c r="ATB85" s="192"/>
      <c r="ATF85" s="192"/>
      <c r="ATJ85" s="192"/>
      <c r="ATN85" s="192"/>
      <c r="ATR85" s="192"/>
      <c r="ATV85" s="192"/>
      <c r="ATZ85" s="192"/>
      <c r="AUD85" s="192"/>
      <c r="AUH85" s="192"/>
      <c r="AUL85" s="192"/>
      <c r="AUP85" s="192"/>
      <c r="AUT85" s="192"/>
      <c r="AUX85" s="192"/>
      <c r="AVB85" s="192"/>
      <c r="AVF85" s="192"/>
      <c r="AVJ85" s="192"/>
      <c r="AVN85" s="192"/>
      <c r="AVR85" s="192"/>
      <c r="AVV85" s="192"/>
      <c r="AVZ85" s="192"/>
      <c r="AWD85" s="192"/>
      <c r="AWH85" s="192"/>
      <c r="AWL85" s="192"/>
      <c r="AWP85" s="192"/>
      <c r="AWT85" s="192"/>
      <c r="AWX85" s="192"/>
      <c r="AXB85" s="192"/>
      <c r="AXF85" s="192"/>
      <c r="AXJ85" s="192"/>
      <c r="AXN85" s="192"/>
      <c r="AXR85" s="192"/>
      <c r="AXV85" s="192"/>
      <c r="AXZ85" s="192"/>
      <c r="AYD85" s="192"/>
      <c r="AYH85" s="192"/>
      <c r="AYL85" s="192"/>
      <c r="AYP85" s="192"/>
      <c r="AYT85" s="192"/>
      <c r="AYX85" s="192"/>
      <c r="AZB85" s="192"/>
      <c r="AZF85" s="192"/>
      <c r="AZJ85" s="192"/>
      <c r="AZN85" s="192"/>
      <c r="AZR85" s="192"/>
      <c r="AZV85" s="192"/>
      <c r="AZZ85" s="192"/>
      <c r="BAD85" s="192"/>
      <c r="BAH85" s="192"/>
      <c r="BAL85" s="192"/>
      <c r="BAP85" s="192"/>
      <c r="BAT85" s="192"/>
      <c r="BAX85" s="192"/>
      <c r="BBB85" s="192"/>
      <c r="BBF85" s="192"/>
      <c r="BBJ85" s="192"/>
      <c r="BBN85" s="192"/>
      <c r="BBR85" s="192"/>
      <c r="BBV85" s="192"/>
      <c r="BBZ85" s="192"/>
      <c r="BCD85" s="192"/>
      <c r="BCH85" s="192"/>
      <c r="BCL85" s="192"/>
      <c r="BCP85" s="192"/>
      <c r="BCT85" s="192"/>
      <c r="BCX85" s="192"/>
      <c r="BDB85" s="192"/>
      <c r="BDF85" s="192"/>
      <c r="BDJ85" s="192"/>
      <c r="BDN85" s="192"/>
      <c r="BDR85" s="192"/>
      <c r="BDV85" s="192"/>
      <c r="BDZ85" s="192"/>
      <c r="BED85" s="192"/>
      <c r="BEH85" s="192"/>
      <c r="BEL85" s="192"/>
      <c r="BEP85" s="192"/>
      <c r="BET85" s="192"/>
      <c r="BEX85" s="192"/>
      <c r="BFB85" s="192"/>
      <c r="BFF85" s="192"/>
      <c r="BFJ85" s="192"/>
      <c r="BFN85" s="192"/>
      <c r="BFR85" s="192"/>
      <c r="BFV85" s="192"/>
      <c r="BFZ85" s="192"/>
      <c r="BGD85" s="192"/>
      <c r="BGH85" s="192"/>
      <c r="BGL85" s="192"/>
      <c r="BGP85" s="192"/>
      <c r="BGT85" s="192"/>
      <c r="BGX85" s="192"/>
      <c r="BHB85" s="192"/>
      <c r="BHF85" s="192"/>
      <c r="BHJ85" s="192"/>
      <c r="BHN85" s="192"/>
      <c r="BHR85" s="192"/>
      <c r="BHV85" s="192"/>
      <c r="BHZ85" s="192"/>
      <c r="BID85" s="192"/>
      <c r="BIH85" s="192"/>
      <c r="BIL85" s="192"/>
      <c r="BIP85" s="192"/>
      <c r="BIT85" s="192"/>
      <c r="BIX85" s="192"/>
      <c r="BJB85" s="192"/>
      <c r="BJF85" s="192"/>
      <c r="BJJ85" s="192"/>
      <c r="BJN85" s="192"/>
      <c r="BJR85" s="192"/>
      <c r="BJV85" s="192"/>
      <c r="BJZ85" s="192"/>
      <c r="BKD85" s="192"/>
      <c r="BKH85" s="192"/>
      <c r="BKL85" s="192"/>
      <c r="BKP85" s="192"/>
      <c r="BKT85" s="192"/>
      <c r="BKX85" s="192"/>
      <c r="BLB85" s="192"/>
      <c r="BLF85" s="192"/>
      <c r="BLJ85" s="192"/>
      <c r="BLN85" s="192"/>
      <c r="BLR85" s="192"/>
      <c r="BLV85" s="192"/>
      <c r="BLZ85" s="192"/>
      <c r="BMD85" s="192"/>
      <c r="BMH85" s="192"/>
      <c r="BML85" s="192"/>
      <c r="BMP85" s="192"/>
      <c r="BMT85" s="192"/>
      <c r="BMX85" s="192"/>
      <c r="BNB85" s="192"/>
      <c r="BNF85" s="192"/>
      <c r="BNJ85" s="192"/>
      <c r="BNN85" s="192"/>
      <c r="BNR85" s="192"/>
      <c r="BNV85" s="192"/>
      <c r="BNZ85" s="192"/>
      <c r="BOD85" s="192"/>
      <c r="BOH85" s="192"/>
      <c r="BOL85" s="192"/>
      <c r="BOP85" s="192"/>
      <c r="BOT85" s="192"/>
      <c r="BOX85" s="192"/>
      <c r="BPB85" s="192"/>
      <c r="BPF85" s="192"/>
      <c r="BPJ85" s="192"/>
      <c r="BPN85" s="192"/>
      <c r="BPR85" s="192"/>
      <c r="BPV85" s="192"/>
      <c r="BPZ85" s="192"/>
      <c r="BQD85" s="192"/>
      <c r="BQH85" s="192"/>
      <c r="BQL85" s="192"/>
      <c r="BQP85" s="192"/>
      <c r="BQT85" s="192"/>
      <c r="BQX85" s="192"/>
      <c r="BRB85" s="192"/>
      <c r="BRF85" s="192"/>
      <c r="BRJ85" s="192"/>
      <c r="BRN85" s="192"/>
      <c r="BRR85" s="192"/>
      <c r="BRV85" s="192"/>
      <c r="BRZ85" s="192"/>
      <c r="BSD85" s="192"/>
      <c r="BSH85" s="192"/>
      <c r="BSL85" s="192"/>
      <c r="BSP85" s="192"/>
      <c r="BST85" s="192"/>
      <c r="BSX85" s="192"/>
      <c r="BTB85" s="192"/>
      <c r="BTF85" s="192"/>
      <c r="BTJ85" s="192"/>
      <c r="BTN85" s="192"/>
      <c r="BTR85" s="192"/>
      <c r="BTV85" s="192"/>
      <c r="BTZ85" s="192"/>
      <c r="BUD85" s="192"/>
      <c r="BUH85" s="192"/>
      <c r="BUL85" s="192"/>
      <c r="BUP85" s="192"/>
      <c r="BUT85" s="192"/>
      <c r="BUX85" s="192"/>
      <c r="BVB85" s="192"/>
      <c r="BVF85" s="192"/>
      <c r="BVJ85" s="192"/>
      <c r="BVN85" s="192"/>
      <c r="BVR85" s="192"/>
      <c r="BVV85" s="192"/>
      <c r="BVZ85" s="192"/>
      <c r="BWD85" s="192"/>
      <c r="BWH85" s="192"/>
      <c r="BWL85" s="192"/>
      <c r="BWP85" s="192"/>
      <c r="BWT85" s="192"/>
      <c r="BWX85" s="192"/>
      <c r="BXB85" s="192"/>
      <c r="BXF85" s="192"/>
      <c r="BXJ85" s="192"/>
      <c r="BXN85" s="192"/>
      <c r="BXR85" s="192"/>
      <c r="BXV85" s="192"/>
      <c r="BXZ85" s="192"/>
      <c r="BYD85" s="192"/>
      <c r="BYH85" s="192"/>
      <c r="BYL85" s="192"/>
      <c r="BYP85" s="192"/>
      <c r="BYT85" s="192"/>
      <c r="BYX85" s="192"/>
      <c r="BZB85" s="192"/>
      <c r="BZF85" s="192"/>
      <c r="BZJ85" s="192"/>
      <c r="BZN85" s="192"/>
      <c r="BZR85" s="192"/>
      <c r="BZV85" s="192"/>
      <c r="BZZ85" s="192"/>
      <c r="CAD85" s="192"/>
      <c r="CAH85" s="192"/>
      <c r="CAL85" s="192"/>
      <c r="CAP85" s="192"/>
      <c r="CAT85" s="192"/>
      <c r="CAX85" s="192"/>
      <c r="CBB85" s="192"/>
      <c r="CBF85" s="192"/>
      <c r="CBJ85" s="192"/>
      <c r="CBN85" s="192"/>
      <c r="CBR85" s="192"/>
      <c r="CBV85" s="192"/>
      <c r="CBZ85" s="192"/>
      <c r="CCD85" s="192"/>
      <c r="CCH85" s="192"/>
      <c r="CCL85" s="192"/>
      <c r="CCP85" s="192"/>
      <c r="CCT85" s="192"/>
      <c r="CCX85" s="192"/>
      <c r="CDB85" s="192"/>
      <c r="CDF85" s="192"/>
      <c r="CDJ85" s="192"/>
      <c r="CDN85" s="192"/>
      <c r="CDR85" s="192"/>
      <c r="CDV85" s="192"/>
      <c r="CDZ85" s="192"/>
      <c r="CED85" s="192"/>
      <c r="CEH85" s="192"/>
      <c r="CEL85" s="192"/>
      <c r="CEP85" s="192"/>
      <c r="CET85" s="192"/>
      <c r="CEX85" s="192"/>
      <c r="CFB85" s="192"/>
      <c r="CFF85" s="192"/>
      <c r="CFJ85" s="192"/>
      <c r="CFN85" s="192"/>
      <c r="CFR85" s="192"/>
      <c r="CFV85" s="192"/>
      <c r="CFZ85" s="192"/>
      <c r="CGD85" s="192"/>
      <c r="CGH85" s="192"/>
      <c r="CGL85" s="192"/>
      <c r="CGP85" s="192"/>
      <c r="CGT85" s="192"/>
      <c r="CGX85" s="192"/>
      <c r="CHB85" s="192"/>
      <c r="CHF85" s="192"/>
      <c r="CHJ85" s="192"/>
      <c r="CHN85" s="192"/>
      <c r="CHR85" s="192"/>
      <c r="CHV85" s="192"/>
      <c r="CHZ85" s="192"/>
      <c r="CID85" s="192"/>
      <c r="CIH85" s="192"/>
      <c r="CIL85" s="192"/>
      <c r="CIP85" s="192"/>
      <c r="CIT85" s="192"/>
      <c r="CIX85" s="192"/>
      <c r="CJB85" s="192"/>
      <c r="CJF85" s="192"/>
      <c r="CJJ85" s="192"/>
      <c r="CJN85" s="192"/>
      <c r="CJR85" s="192"/>
      <c r="CJV85" s="192"/>
      <c r="CJZ85" s="192"/>
      <c r="CKD85" s="192"/>
      <c r="CKH85" s="192"/>
      <c r="CKL85" s="192"/>
      <c r="CKP85" s="192"/>
      <c r="CKT85" s="192"/>
      <c r="CKX85" s="192"/>
      <c r="CLB85" s="192"/>
      <c r="CLF85" s="192"/>
      <c r="CLJ85" s="192"/>
      <c r="CLN85" s="192"/>
      <c r="CLR85" s="192"/>
      <c r="CLV85" s="192"/>
      <c r="CLZ85" s="192"/>
      <c r="CMD85" s="192"/>
      <c r="CMH85" s="192"/>
      <c r="CML85" s="192"/>
      <c r="CMP85" s="192"/>
      <c r="CMT85" s="192"/>
      <c r="CMX85" s="192"/>
      <c r="CNB85" s="192"/>
      <c r="CNF85" s="192"/>
      <c r="CNJ85" s="192"/>
      <c r="CNN85" s="192"/>
      <c r="CNR85" s="192"/>
      <c r="CNV85" s="192"/>
      <c r="CNZ85" s="192"/>
      <c r="COD85" s="192"/>
      <c r="COH85" s="192"/>
      <c r="COL85" s="192"/>
      <c r="COP85" s="192"/>
      <c r="COT85" s="192"/>
      <c r="COX85" s="192"/>
      <c r="CPB85" s="192"/>
      <c r="CPF85" s="192"/>
      <c r="CPJ85" s="192"/>
      <c r="CPN85" s="192"/>
      <c r="CPR85" s="192"/>
      <c r="CPV85" s="192"/>
      <c r="CPZ85" s="192"/>
      <c r="CQD85" s="192"/>
      <c r="CQH85" s="192"/>
      <c r="CQL85" s="192"/>
      <c r="CQP85" s="192"/>
      <c r="CQT85" s="192"/>
      <c r="CQX85" s="192"/>
      <c r="CRB85" s="192"/>
      <c r="CRF85" s="192"/>
      <c r="CRJ85" s="192"/>
      <c r="CRN85" s="192"/>
      <c r="CRR85" s="192"/>
      <c r="CRV85" s="192"/>
      <c r="CRZ85" s="192"/>
      <c r="CSD85" s="192"/>
      <c r="CSH85" s="192"/>
      <c r="CSL85" s="192"/>
      <c r="CSP85" s="192"/>
      <c r="CST85" s="192"/>
      <c r="CSX85" s="192"/>
      <c r="CTB85" s="192"/>
      <c r="CTF85" s="192"/>
      <c r="CTJ85" s="192"/>
      <c r="CTN85" s="192"/>
      <c r="CTR85" s="192"/>
      <c r="CTV85" s="192"/>
      <c r="CTZ85" s="192"/>
      <c r="CUD85" s="192"/>
      <c r="CUH85" s="192"/>
      <c r="CUL85" s="192"/>
      <c r="CUP85" s="192"/>
      <c r="CUT85" s="192"/>
      <c r="CUX85" s="192"/>
      <c r="CVB85" s="192"/>
      <c r="CVF85" s="192"/>
      <c r="CVJ85" s="192"/>
      <c r="CVN85" s="192"/>
      <c r="CVR85" s="192"/>
      <c r="CVV85" s="192"/>
      <c r="CVZ85" s="192"/>
      <c r="CWD85" s="192"/>
      <c r="CWH85" s="192"/>
      <c r="CWL85" s="192"/>
      <c r="CWP85" s="192"/>
      <c r="CWT85" s="192"/>
      <c r="CWX85" s="192"/>
      <c r="CXB85" s="192"/>
      <c r="CXF85" s="192"/>
      <c r="CXJ85" s="192"/>
      <c r="CXN85" s="192"/>
      <c r="CXR85" s="192"/>
      <c r="CXV85" s="192"/>
      <c r="CXZ85" s="192"/>
      <c r="CYD85" s="192"/>
      <c r="CYH85" s="192"/>
      <c r="CYL85" s="192"/>
      <c r="CYP85" s="192"/>
      <c r="CYT85" s="192"/>
      <c r="CYX85" s="192"/>
      <c r="CZB85" s="192"/>
      <c r="CZF85" s="192"/>
      <c r="CZJ85" s="192"/>
      <c r="CZN85" s="192"/>
      <c r="CZR85" s="192"/>
      <c r="CZV85" s="192"/>
      <c r="CZZ85" s="192"/>
      <c r="DAD85" s="192"/>
      <c r="DAH85" s="192"/>
      <c r="DAL85" s="192"/>
      <c r="DAP85" s="192"/>
      <c r="DAT85" s="192"/>
      <c r="DAX85" s="192"/>
      <c r="DBB85" s="192"/>
      <c r="DBF85" s="192"/>
      <c r="DBJ85" s="192"/>
      <c r="DBN85" s="192"/>
      <c r="DBR85" s="192"/>
      <c r="DBV85" s="192"/>
      <c r="DBZ85" s="192"/>
      <c r="DCD85" s="192"/>
      <c r="DCH85" s="192"/>
      <c r="DCL85" s="192"/>
      <c r="DCP85" s="192"/>
      <c r="DCT85" s="192"/>
      <c r="DCX85" s="192"/>
      <c r="DDB85" s="192"/>
      <c r="DDF85" s="192"/>
      <c r="DDJ85" s="192"/>
      <c r="DDN85" s="192"/>
      <c r="DDR85" s="192"/>
      <c r="DDV85" s="192"/>
      <c r="DDZ85" s="192"/>
      <c r="DED85" s="192"/>
      <c r="DEH85" s="192"/>
      <c r="DEL85" s="192"/>
      <c r="DEP85" s="192"/>
      <c r="DET85" s="192"/>
      <c r="DEX85" s="192"/>
      <c r="DFB85" s="192"/>
      <c r="DFF85" s="192"/>
      <c r="DFJ85" s="192"/>
      <c r="DFN85" s="192"/>
      <c r="DFR85" s="192"/>
      <c r="DFV85" s="192"/>
      <c r="DFZ85" s="192"/>
      <c r="DGD85" s="192"/>
      <c r="DGH85" s="192"/>
      <c r="DGL85" s="192"/>
      <c r="DGP85" s="192"/>
      <c r="DGT85" s="192"/>
      <c r="DGX85" s="192"/>
      <c r="DHB85" s="192"/>
      <c r="DHF85" s="192"/>
      <c r="DHJ85" s="192"/>
      <c r="DHN85" s="192"/>
      <c r="DHR85" s="192"/>
      <c r="DHV85" s="192"/>
      <c r="DHZ85" s="192"/>
      <c r="DID85" s="192"/>
      <c r="DIH85" s="192"/>
      <c r="DIL85" s="192"/>
      <c r="DIP85" s="192"/>
      <c r="DIT85" s="192"/>
      <c r="DIX85" s="192"/>
      <c r="DJB85" s="192"/>
      <c r="DJF85" s="192"/>
      <c r="DJJ85" s="192"/>
      <c r="DJN85" s="192"/>
      <c r="DJR85" s="192"/>
      <c r="DJV85" s="192"/>
      <c r="DJZ85" s="192"/>
      <c r="DKD85" s="192"/>
      <c r="DKH85" s="192"/>
      <c r="DKL85" s="192"/>
      <c r="DKP85" s="192"/>
      <c r="DKT85" s="192"/>
      <c r="DKX85" s="192"/>
      <c r="DLB85" s="192"/>
      <c r="DLF85" s="192"/>
      <c r="DLJ85" s="192"/>
      <c r="DLN85" s="192"/>
      <c r="DLR85" s="192"/>
      <c r="DLV85" s="192"/>
      <c r="DLZ85" s="192"/>
      <c r="DMD85" s="192"/>
      <c r="DMH85" s="192"/>
      <c r="DML85" s="192"/>
      <c r="DMP85" s="192"/>
      <c r="DMT85" s="192"/>
      <c r="DMX85" s="192"/>
      <c r="DNB85" s="192"/>
      <c r="DNF85" s="192"/>
      <c r="DNJ85" s="192"/>
      <c r="DNN85" s="192"/>
      <c r="DNR85" s="192"/>
      <c r="DNV85" s="192"/>
      <c r="DNZ85" s="192"/>
      <c r="DOD85" s="192"/>
      <c r="DOH85" s="192"/>
      <c r="DOL85" s="192"/>
      <c r="DOP85" s="192"/>
      <c r="DOT85" s="192"/>
      <c r="DOX85" s="192"/>
      <c r="DPB85" s="192"/>
      <c r="DPF85" s="192"/>
      <c r="DPJ85" s="192"/>
      <c r="DPN85" s="192"/>
      <c r="DPR85" s="192"/>
      <c r="DPV85" s="192"/>
      <c r="DPZ85" s="192"/>
      <c r="DQD85" s="192"/>
      <c r="DQH85" s="192"/>
      <c r="DQL85" s="192"/>
      <c r="DQP85" s="192"/>
      <c r="DQT85" s="192"/>
      <c r="DQX85" s="192"/>
      <c r="DRB85" s="192"/>
      <c r="DRF85" s="192"/>
      <c r="DRJ85" s="192"/>
      <c r="DRN85" s="192"/>
      <c r="DRR85" s="192"/>
      <c r="DRV85" s="192"/>
      <c r="DRZ85" s="192"/>
      <c r="DSD85" s="192"/>
      <c r="DSH85" s="192"/>
      <c r="DSL85" s="192"/>
      <c r="DSP85" s="192"/>
      <c r="DST85" s="192"/>
      <c r="DSX85" s="192"/>
      <c r="DTB85" s="192"/>
      <c r="DTF85" s="192"/>
      <c r="DTJ85" s="192"/>
      <c r="DTN85" s="192"/>
      <c r="DTR85" s="192"/>
      <c r="DTV85" s="192"/>
      <c r="DTZ85" s="192"/>
      <c r="DUD85" s="192"/>
      <c r="DUH85" s="192"/>
      <c r="DUL85" s="192"/>
      <c r="DUP85" s="192"/>
      <c r="DUT85" s="192"/>
      <c r="DUX85" s="192"/>
      <c r="DVB85" s="192"/>
      <c r="DVF85" s="192"/>
      <c r="DVJ85" s="192"/>
      <c r="DVN85" s="192"/>
      <c r="DVR85" s="192"/>
      <c r="DVV85" s="192"/>
      <c r="DVZ85" s="192"/>
      <c r="DWD85" s="192"/>
      <c r="DWH85" s="192"/>
      <c r="DWL85" s="192"/>
      <c r="DWP85" s="192"/>
      <c r="DWT85" s="192"/>
      <c r="DWX85" s="192"/>
      <c r="DXB85" s="192"/>
      <c r="DXF85" s="192"/>
      <c r="DXJ85" s="192"/>
      <c r="DXN85" s="192"/>
      <c r="DXR85" s="192"/>
      <c r="DXV85" s="192"/>
      <c r="DXZ85" s="192"/>
      <c r="DYD85" s="192"/>
      <c r="DYH85" s="192"/>
      <c r="DYL85" s="192"/>
      <c r="DYP85" s="192"/>
      <c r="DYT85" s="192"/>
      <c r="DYX85" s="192"/>
      <c r="DZB85" s="192"/>
      <c r="DZF85" s="192"/>
      <c r="DZJ85" s="192"/>
      <c r="DZN85" s="192"/>
      <c r="DZR85" s="192"/>
      <c r="DZV85" s="192"/>
      <c r="DZZ85" s="192"/>
      <c r="EAD85" s="192"/>
      <c r="EAH85" s="192"/>
      <c r="EAL85" s="192"/>
      <c r="EAP85" s="192"/>
      <c r="EAT85" s="192"/>
      <c r="EAX85" s="192"/>
      <c r="EBB85" s="192"/>
      <c r="EBF85" s="192"/>
      <c r="EBJ85" s="192"/>
      <c r="EBN85" s="192"/>
      <c r="EBR85" s="192"/>
      <c r="EBV85" s="192"/>
      <c r="EBZ85" s="192"/>
      <c r="ECD85" s="192"/>
      <c r="ECH85" s="192"/>
      <c r="ECL85" s="192"/>
      <c r="ECP85" s="192"/>
      <c r="ECT85" s="192"/>
      <c r="ECX85" s="192"/>
      <c r="EDB85" s="192"/>
      <c r="EDF85" s="192"/>
      <c r="EDJ85" s="192"/>
      <c r="EDN85" s="192"/>
      <c r="EDR85" s="192"/>
      <c r="EDV85" s="192"/>
      <c r="EDZ85" s="192"/>
      <c r="EED85" s="192"/>
      <c r="EEH85" s="192"/>
      <c r="EEL85" s="192"/>
      <c r="EEP85" s="192"/>
      <c r="EET85" s="192"/>
      <c r="EEX85" s="192"/>
      <c r="EFB85" s="192"/>
      <c r="EFF85" s="192"/>
      <c r="EFJ85" s="192"/>
      <c r="EFN85" s="192"/>
      <c r="EFR85" s="192"/>
      <c r="EFV85" s="192"/>
      <c r="EFZ85" s="192"/>
      <c r="EGD85" s="192"/>
      <c r="EGH85" s="192"/>
      <c r="EGL85" s="192"/>
      <c r="EGP85" s="192"/>
      <c r="EGT85" s="192"/>
      <c r="EGX85" s="192"/>
      <c r="EHB85" s="192"/>
      <c r="EHF85" s="192"/>
      <c r="EHJ85" s="192"/>
      <c r="EHN85" s="192"/>
      <c r="EHR85" s="192"/>
      <c r="EHV85" s="192"/>
      <c r="EHZ85" s="192"/>
      <c r="EID85" s="192"/>
      <c r="EIH85" s="192"/>
      <c r="EIL85" s="192"/>
      <c r="EIP85" s="192"/>
      <c r="EIT85" s="192"/>
      <c r="EIX85" s="192"/>
      <c r="EJB85" s="192"/>
      <c r="EJF85" s="192"/>
      <c r="EJJ85" s="192"/>
      <c r="EJN85" s="192"/>
      <c r="EJR85" s="192"/>
      <c r="EJV85" s="192"/>
      <c r="EJZ85" s="192"/>
      <c r="EKD85" s="192"/>
      <c r="EKH85" s="192"/>
      <c r="EKL85" s="192"/>
      <c r="EKP85" s="192"/>
      <c r="EKT85" s="192"/>
      <c r="EKX85" s="192"/>
      <c r="ELB85" s="192"/>
      <c r="ELF85" s="192"/>
      <c r="ELJ85" s="192"/>
      <c r="ELN85" s="192"/>
      <c r="ELR85" s="192"/>
      <c r="ELV85" s="192"/>
      <c r="ELZ85" s="192"/>
      <c r="EMD85" s="192"/>
      <c r="EMH85" s="192"/>
      <c r="EML85" s="192"/>
      <c r="EMP85" s="192"/>
      <c r="EMT85" s="192"/>
      <c r="EMX85" s="192"/>
      <c r="ENB85" s="192"/>
      <c r="ENF85" s="192"/>
      <c r="ENJ85" s="192"/>
      <c r="ENN85" s="192"/>
      <c r="ENR85" s="192"/>
      <c r="ENV85" s="192"/>
      <c r="ENZ85" s="192"/>
      <c r="EOD85" s="192"/>
      <c r="EOH85" s="192"/>
      <c r="EOL85" s="192"/>
      <c r="EOP85" s="192"/>
      <c r="EOT85" s="192"/>
      <c r="EOX85" s="192"/>
      <c r="EPB85" s="192"/>
      <c r="EPF85" s="192"/>
      <c r="EPJ85" s="192"/>
      <c r="EPN85" s="192"/>
      <c r="EPR85" s="192"/>
      <c r="EPV85" s="192"/>
      <c r="EPZ85" s="192"/>
      <c r="EQD85" s="192"/>
      <c r="EQH85" s="192"/>
      <c r="EQL85" s="192"/>
      <c r="EQP85" s="192"/>
      <c r="EQT85" s="192"/>
      <c r="EQX85" s="192"/>
      <c r="ERB85" s="192"/>
      <c r="ERF85" s="192"/>
      <c r="ERJ85" s="192"/>
      <c r="ERN85" s="192"/>
      <c r="ERR85" s="192"/>
      <c r="ERV85" s="192"/>
      <c r="ERZ85" s="192"/>
      <c r="ESD85" s="192"/>
      <c r="ESH85" s="192"/>
      <c r="ESL85" s="192"/>
      <c r="ESP85" s="192"/>
      <c r="EST85" s="192"/>
      <c r="ESX85" s="192"/>
      <c r="ETB85" s="192"/>
      <c r="ETF85" s="192"/>
      <c r="ETJ85" s="192"/>
      <c r="ETN85" s="192"/>
      <c r="ETR85" s="192"/>
      <c r="ETV85" s="192"/>
      <c r="ETZ85" s="192"/>
      <c r="EUD85" s="192"/>
      <c r="EUH85" s="192"/>
      <c r="EUL85" s="192"/>
      <c r="EUP85" s="192"/>
      <c r="EUT85" s="192"/>
      <c r="EUX85" s="192"/>
      <c r="EVB85" s="192"/>
      <c r="EVF85" s="192"/>
      <c r="EVJ85" s="192"/>
      <c r="EVN85" s="192"/>
      <c r="EVR85" s="192"/>
      <c r="EVV85" s="192"/>
      <c r="EVZ85" s="192"/>
      <c r="EWD85" s="192"/>
      <c r="EWH85" s="192"/>
      <c r="EWL85" s="192"/>
      <c r="EWP85" s="192"/>
      <c r="EWT85" s="192"/>
      <c r="EWX85" s="192"/>
      <c r="EXB85" s="192"/>
      <c r="EXF85" s="192"/>
      <c r="EXJ85" s="192"/>
      <c r="EXN85" s="192"/>
      <c r="EXR85" s="192"/>
      <c r="EXV85" s="192"/>
      <c r="EXZ85" s="192"/>
      <c r="EYD85" s="192"/>
      <c r="EYH85" s="192"/>
      <c r="EYL85" s="192"/>
      <c r="EYP85" s="192"/>
      <c r="EYT85" s="192"/>
      <c r="EYX85" s="192"/>
      <c r="EZB85" s="192"/>
      <c r="EZF85" s="192"/>
      <c r="EZJ85" s="192"/>
      <c r="EZN85" s="192"/>
      <c r="EZR85" s="192"/>
      <c r="EZV85" s="192"/>
      <c r="EZZ85" s="192"/>
      <c r="FAD85" s="192"/>
      <c r="FAH85" s="192"/>
      <c r="FAL85" s="192"/>
      <c r="FAP85" s="192"/>
      <c r="FAT85" s="192"/>
      <c r="FAX85" s="192"/>
      <c r="FBB85" s="192"/>
      <c r="FBF85" s="192"/>
      <c r="FBJ85" s="192"/>
      <c r="FBN85" s="192"/>
      <c r="FBR85" s="192"/>
      <c r="FBV85" s="192"/>
      <c r="FBZ85" s="192"/>
      <c r="FCD85" s="192"/>
      <c r="FCH85" s="192"/>
      <c r="FCL85" s="192"/>
      <c r="FCP85" s="192"/>
      <c r="FCT85" s="192"/>
      <c r="FCX85" s="192"/>
      <c r="FDB85" s="192"/>
      <c r="FDF85" s="192"/>
      <c r="FDJ85" s="192"/>
      <c r="FDN85" s="192"/>
      <c r="FDR85" s="192"/>
      <c r="FDV85" s="192"/>
      <c r="FDZ85" s="192"/>
      <c r="FED85" s="192"/>
      <c r="FEH85" s="192"/>
      <c r="FEL85" s="192"/>
      <c r="FEP85" s="192"/>
      <c r="FET85" s="192"/>
      <c r="FEX85" s="192"/>
      <c r="FFB85" s="192"/>
      <c r="FFF85" s="192"/>
      <c r="FFJ85" s="192"/>
      <c r="FFN85" s="192"/>
      <c r="FFR85" s="192"/>
      <c r="FFV85" s="192"/>
      <c r="FFZ85" s="192"/>
      <c r="FGD85" s="192"/>
      <c r="FGH85" s="192"/>
      <c r="FGL85" s="192"/>
      <c r="FGP85" s="192"/>
      <c r="FGT85" s="192"/>
      <c r="FGX85" s="192"/>
      <c r="FHB85" s="192"/>
      <c r="FHF85" s="192"/>
      <c r="FHJ85" s="192"/>
      <c r="FHN85" s="192"/>
      <c r="FHR85" s="192"/>
      <c r="FHV85" s="192"/>
      <c r="FHZ85" s="192"/>
      <c r="FID85" s="192"/>
      <c r="FIH85" s="192"/>
      <c r="FIL85" s="192"/>
      <c r="FIP85" s="192"/>
      <c r="FIT85" s="192"/>
      <c r="FIX85" s="192"/>
      <c r="FJB85" s="192"/>
      <c r="FJF85" s="192"/>
      <c r="FJJ85" s="192"/>
      <c r="FJN85" s="192"/>
      <c r="FJR85" s="192"/>
      <c r="FJV85" s="192"/>
      <c r="FJZ85" s="192"/>
      <c r="FKD85" s="192"/>
      <c r="FKH85" s="192"/>
      <c r="FKL85" s="192"/>
      <c r="FKP85" s="192"/>
      <c r="FKT85" s="192"/>
      <c r="FKX85" s="192"/>
      <c r="FLB85" s="192"/>
      <c r="FLF85" s="192"/>
      <c r="FLJ85" s="192"/>
      <c r="FLN85" s="192"/>
      <c r="FLR85" s="192"/>
      <c r="FLV85" s="192"/>
      <c r="FLZ85" s="192"/>
      <c r="FMD85" s="192"/>
      <c r="FMH85" s="192"/>
      <c r="FML85" s="192"/>
      <c r="FMP85" s="192"/>
      <c r="FMT85" s="192"/>
      <c r="FMX85" s="192"/>
      <c r="FNB85" s="192"/>
      <c r="FNF85" s="192"/>
      <c r="FNJ85" s="192"/>
      <c r="FNN85" s="192"/>
      <c r="FNR85" s="192"/>
      <c r="FNV85" s="192"/>
      <c r="FNZ85" s="192"/>
      <c r="FOD85" s="192"/>
      <c r="FOH85" s="192"/>
      <c r="FOL85" s="192"/>
      <c r="FOP85" s="192"/>
      <c r="FOT85" s="192"/>
      <c r="FOX85" s="192"/>
      <c r="FPB85" s="192"/>
      <c r="FPF85" s="192"/>
      <c r="FPJ85" s="192"/>
      <c r="FPN85" s="192"/>
      <c r="FPR85" s="192"/>
      <c r="FPV85" s="192"/>
      <c r="FPZ85" s="192"/>
      <c r="FQD85" s="192"/>
      <c r="FQH85" s="192"/>
      <c r="FQL85" s="192"/>
      <c r="FQP85" s="192"/>
      <c r="FQT85" s="192"/>
      <c r="FQX85" s="192"/>
      <c r="FRB85" s="192"/>
      <c r="FRF85" s="192"/>
      <c r="FRJ85" s="192"/>
      <c r="FRN85" s="192"/>
      <c r="FRR85" s="192"/>
      <c r="FRV85" s="192"/>
      <c r="FRZ85" s="192"/>
      <c r="FSD85" s="192"/>
      <c r="FSH85" s="192"/>
      <c r="FSL85" s="192"/>
      <c r="FSP85" s="192"/>
      <c r="FST85" s="192"/>
      <c r="FSX85" s="192"/>
      <c r="FTB85" s="192"/>
      <c r="FTF85" s="192"/>
      <c r="FTJ85" s="192"/>
      <c r="FTN85" s="192"/>
      <c r="FTR85" s="192"/>
      <c r="FTV85" s="192"/>
      <c r="FTZ85" s="192"/>
      <c r="FUD85" s="192"/>
      <c r="FUH85" s="192"/>
      <c r="FUL85" s="192"/>
      <c r="FUP85" s="192"/>
      <c r="FUT85" s="192"/>
      <c r="FUX85" s="192"/>
      <c r="FVB85" s="192"/>
      <c r="FVF85" s="192"/>
      <c r="FVJ85" s="192"/>
      <c r="FVN85" s="192"/>
      <c r="FVR85" s="192"/>
      <c r="FVV85" s="192"/>
      <c r="FVZ85" s="192"/>
      <c r="FWD85" s="192"/>
      <c r="FWH85" s="192"/>
      <c r="FWL85" s="192"/>
      <c r="FWP85" s="192"/>
      <c r="FWT85" s="192"/>
      <c r="FWX85" s="192"/>
      <c r="FXB85" s="192"/>
      <c r="FXF85" s="192"/>
      <c r="FXJ85" s="192"/>
      <c r="FXN85" s="192"/>
      <c r="FXR85" s="192"/>
      <c r="FXV85" s="192"/>
      <c r="FXZ85" s="192"/>
      <c r="FYD85" s="192"/>
      <c r="FYH85" s="192"/>
      <c r="FYL85" s="192"/>
      <c r="FYP85" s="192"/>
      <c r="FYT85" s="192"/>
      <c r="FYX85" s="192"/>
      <c r="FZB85" s="192"/>
      <c r="FZF85" s="192"/>
      <c r="FZJ85" s="192"/>
      <c r="FZN85" s="192"/>
      <c r="FZR85" s="192"/>
      <c r="FZV85" s="192"/>
      <c r="FZZ85" s="192"/>
      <c r="GAD85" s="192"/>
      <c r="GAH85" s="192"/>
      <c r="GAL85" s="192"/>
      <c r="GAP85" s="192"/>
      <c r="GAT85" s="192"/>
      <c r="GAX85" s="192"/>
      <c r="GBB85" s="192"/>
      <c r="GBF85" s="192"/>
      <c r="GBJ85" s="192"/>
      <c r="GBN85" s="192"/>
      <c r="GBR85" s="192"/>
      <c r="GBV85" s="192"/>
      <c r="GBZ85" s="192"/>
      <c r="GCD85" s="192"/>
      <c r="GCH85" s="192"/>
      <c r="GCL85" s="192"/>
      <c r="GCP85" s="192"/>
      <c r="GCT85" s="192"/>
      <c r="GCX85" s="192"/>
      <c r="GDB85" s="192"/>
      <c r="GDF85" s="192"/>
      <c r="GDJ85" s="192"/>
      <c r="GDN85" s="192"/>
      <c r="GDR85" s="192"/>
      <c r="GDV85" s="192"/>
      <c r="GDZ85" s="192"/>
      <c r="GED85" s="192"/>
      <c r="GEH85" s="192"/>
      <c r="GEL85" s="192"/>
      <c r="GEP85" s="192"/>
      <c r="GET85" s="192"/>
      <c r="GEX85" s="192"/>
      <c r="GFB85" s="192"/>
      <c r="GFF85" s="192"/>
      <c r="GFJ85" s="192"/>
      <c r="GFN85" s="192"/>
      <c r="GFR85" s="192"/>
      <c r="GFV85" s="192"/>
      <c r="GFZ85" s="192"/>
      <c r="GGD85" s="192"/>
      <c r="GGH85" s="192"/>
      <c r="GGL85" s="192"/>
      <c r="GGP85" s="192"/>
      <c r="GGT85" s="192"/>
      <c r="GGX85" s="192"/>
      <c r="GHB85" s="192"/>
      <c r="GHF85" s="192"/>
      <c r="GHJ85" s="192"/>
      <c r="GHN85" s="192"/>
      <c r="GHR85" s="192"/>
      <c r="GHV85" s="192"/>
      <c r="GHZ85" s="192"/>
      <c r="GID85" s="192"/>
      <c r="GIH85" s="192"/>
      <c r="GIL85" s="192"/>
      <c r="GIP85" s="192"/>
      <c r="GIT85" s="192"/>
      <c r="GIX85" s="192"/>
      <c r="GJB85" s="192"/>
      <c r="GJF85" s="192"/>
      <c r="GJJ85" s="192"/>
      <c r="GJN85" s="192"/>
      <c r="GJR85" s="192"/>
      <c r="GJV85" s="192"/>
      <c r="GJZ85" s="192"/>
      <c r="GKD85" s="192"/>
      <c r="GKH85" s="192"/>
      <c r="GKL85" s="192"/>
      <c r="GKP85" s="192"/>
      <c r="GKT85" s="192"/>
      <c r="GKX85" s="192"/>
      <c r="GLB85" s="192"/>
      <c r="GLF85" s="192"/>
      <c r="GLJ85" s="192"/>
      <c r="GLN85" s="192"/>
      <c r="GLR85" s="192"/>
      <c r="GLV85" s="192"/>
      <c r="GLZ85" s="192"/>
      <c r="GMD85" s="192"/>
      <c r="GMH85" s="192"/>
      <c r="GML85" s="192"/>
      <c r="GMP85" s="192"/>
      <c r="GMT85" s="192"/>
      <c r="GMX85" s="192"/>
      <c r="GNB85" s="192"/>
      <c r="GNF85" s="192"/>
      <c r="GNJ85" s="192"/>
      <c r="GNN85" s="192"/>
      <c r="GNR85" s="192"/>
      <c r="GNV85" s="192"/>
      <c r="GNZ85" s="192"/>
      <c r="GOD85" s="192"/>
      <c r="GOH85" s="192"/>
      <c r="GOL85" s="192"/>
      <c r="GOP85" s="192"/>
      <c r="GOT85" s="192"/>
      <c r="GOX85" s="192"/>
      <c r="GPB85" s="192"/>
      <c r="GPF85" s="192"/>
      <c r="GPJ85" s="192"/>
      <c r="GPN85" s="192"/>
      <c r="GPR85" s="192"/>
      <c r="GPV85" s="192"/>
      <c r="GPZ85" s="192"/>
      <c r="GQD85" s="192"/>
      <c r="GQH85" s="192"/>
      <c r="GQL85" s="192"/>
      <c r="GQP85" s="192"/>
      <c r="GQT85" s="192"/>
      <c r="GQX85" s="192"/>
      <c r="GRB85" s="192"/>
      <c r="GRF85" s="192"/>
      <c r="GRJ85" s="192"/>
      <c r="GRN85" s="192"/>
      <c r="GRR85" s="192"/>
      <c r="GRV85" s="192"/>
      <c r="GRZ85" s="192"/>
      <c r="GSD85" s="192"/>
      <c r="GSH85" s="192"/>
      <c r="GSL85" s="192"/>
      <c r="GSP85" s="192"/>
      <c r="GST85" s="192"/>
      <c r="GSX85" s="192"/>
      <c r="GTB85" s="192"/>
      <c r="GTF85" s="192"/>
      <c r="GTJ85" s="192"/>
      <c r="GTN85" s="192"/>
      <c r="GTR85" s="192"/>
      <c r="GTV85" s="192"/>
      <c r="GTZ85" s="192"/>
      <c r="GUD85" s="192"/>
      <c r="GUH85" s="192"/>
      <c r="GUL85" s="192"/>
      <c r="GUP85" s="192"/>
      <c r="GUT85" s="192"/>
      <c r="GUX85" s="192"/>
      <c r="GVB85" s="192"/>
      <c r="GVF85" s="192"/>
      <c r="GVJ85" s="192"/>
      <c r="GVN85" s="192"/>
      <c r="GVR85" s="192"/>
      <c r="GVV85" s="192"/>
      <c r="GVZ85" s="192"/>
      <c r="GWD85" s="192"/>
      <c r="GWH85" s="192"/>
      <c r="GWL85" s="192"/>
      <c r="GWP85" s="192"/>
      <c r="GWT85" s="192"/>
      <c r="GWX85" s="192"/>
      <c r="GXB85" s="192"/>
      <c r="GXF85" s="192"/>
      <c r="GXJ85" s="192"/>
      <c r="GXN85" s="192"/>
      <c r="GXR85" s="192"/>
      <c r="GXV85" s="192"/>
      <c r="GXZ85" s="192"/>
      <c r="GYD85" s="192"/>
      <c r="GYH85" s="192"/>
      <c r="GYL85" s="192"/>
      <c r="GYP85" s="192"/>
      <c r="GYT85" s="192"/>
      <c r="GYX85" s="192"/>
      <c r="GZB85" s="192"/>
      <c r="GZF85" s="192"/>
      <c r="GZJ85" s="192"/>
      <c r="GZN85" s="192"/>
      <c r="GZR85" s="192"/>
      <c r="GZV85" s="192"/>
      <c r="GZZ85" s="192"/>
      <c r="HAD85" s="192"/>
      <c r="HAH85" s="192"/>
      <c r="HAL85" s="192"/>
      <c r="HAP85" s="192"/>
      <c r="HAT85" s="192"/>
      <c r="HAX85" s="192"/>
      <c r="HBB85" s="192"/>
      <c r="HBF85" s="192"/>
      <c r="HBJ85" s="192"/>
      <c r="HBN85" s="192"/>
      <c r="HBR85" s="192"/>
      <c r="HBV85" s="192"/>
      <c r="HBZ85" s="192"/>
      <c r="HCD85" s="192"/>
      <c r="HCH85" s="192"/>
      <c r="HCL85" s="192"/>
      <c r="HCP85" s="192"/>
      <c r="HCT85" s="192"/>
      <c r="HCX85" s="192"/>
      <c r="HDB85" s="192"/>
      <c r="HDF85" s="192"/>
      <c r="HDJ85" s="192"/>
      <c r="HDN85" s="192"/>
      <c r="HDR85" s="192"/>
      <c r="HDV85" s="192"/>
      <c r="HDZ85" s="192"/>
      <c r="HED85" s="192"/>
      <c r="HEH85" s="192"/>
      <c r="HEL85" s="192"/>
      <c r="HEP85" s="192"/>
      <c r="HET85" s="192"/>
      <c r="HEX85" s="192"/>
      <c r="HFB85" s="192"/>
      <c r="HFF85" s="192"/>
      <c r="HFJ85" s="192"/>
      <c r="HFN85" s="192"/>
      <c r="HFR85" s="192"/>
      <c r="HFV85" s="192"/>
      <c r="HFZ85" s="192"/>
      <c r="HGD85" s="192"/>
      <c r="HGH85" s="192"/>
      <c r="HGL85" s="192"/>
      <c r="HGP85" s="192"/>
      <c r="HGT85" s="192"/>
      <c r="HGX85" s="192"/>
      <c r="HHB85" s="192"/>
      <c r="HHF85" s="192"/>
      <c r="HHJ85" s="192"/>
      <c r="HHN85" s="192"/>
      <c r="HHR85" s="192"/>
      <c r="HHV85" s="192"/>
      <c r="HHZ85" s="192"/>
      <c r="HID85" s="192"/>
      <c r="HIH85" s="192"/>
      <c r="HIL85" s="192"/>
      <c r="HIP85" s="192"/>
      <c r="HIT85" s="192"/>
      <c r="HIX85" s="192"/>
      <c r="HJB85" s="192"/>
      <c r="HJF85" s="192"/>
      <c r="HJJ85" s="192"/>
      <c r="HJN85" s="192"/>
      <c r="HJR85" s="192"/>
      <c r="HJV85" s="192"/>
      <c r="HJZ85" s="192"/>
      <c r="HKD85" s="192"/>
      <c r="HKH85" s="192"/>
      <c r="HKL85" s="192"/>
      <c r="HKP85" s="192"/>
      <c r="HKT85" s="192"/>
      <c r="HKX85" s="192"/>
      <c r="HLB85" s="192"/>
      <c r="HLF85" s="192"/>
      <c r="HLJ85" s="192"/>
      <c r="HLN85" s="192"/>
      <c r="HLR85" s="192"/>
      <c r="HLV85" s="192"/>
      <c r="HLZ85" s="192"/>
      <c r="HMD85" s="192"/>
      <c r="HMH85" s="192"/>
      <c r="HML85" s="192"/>
      <c r="HMP85" s="192"/>
      <c r="HMT85" s="192"/>
      <c r="HMX85" s="192"/>
      <c r="HNB85" s="192"/>
      <c r="HNF85" s="192"/>
      <c r="HNJ85" s="192"/>
      <c r="HNN85" s="192"/>
      <c r="HNR85" s="192"/>
      <c r="HNV85" s="192"/>
      <c r="HNZ85" s="192"/>
      <c r="HOD85" s="192"/>
      <c r="HOH85" s="192"/>
      <c r="HOL85" s="192"/>
      <c r="HOP85" s="192"/>
      <c r="HOT85" s="192"/>
      <c r="HOX85" s="192"/>
      <c r="HPB85" s="192"/>
      <c r="HPF85" s="192"/>
      <c r="HPJ85" s="192"/>
      <c r="HPN85" s="192"/>
      <c r="HPR85" s="192"/>
      <c r="HPV85" s="192"/>
      <c r="HPZ85" s="192"/>
      <c r="HQD85" s="192"/>
      <c r="HQH85" s="192"/>
      <c r="HQL85" s="192"/>
      <c r="HQP85" s="192"/>
      <c r="HQT85" s="192"/>
      <c r="HQX85" s="192"/>
      <c r="HRB85" s="192"/>
      <c r="HRF85" s="192"/>
      <c r="HRJ85" s="192"/>
      <c r="HRN85" s="192"/>
      <c r="HRR85" s="192"/>
      <c r="HRV85" s="192"/>
      <c r="HRZ85" s="192"/>
      <c r="HSD85" s="192"/>
      <c r="HSH85" s="192"/>
      <c r="HSL85" s="192"/>
      <c r="HSP85" s="192"/>
      <c r="HST85" s="192"/>
      <c r="HSX85" s="192"/>
      <c r="HTB85" s="192"/>
      <c r="HTF85" s="192"/>
      <c r="HTJ85" s="192"/>
      <c r="HTN85" s="192"/>
      <c r="HTR85" s="192"/>
      <c r="HTV85" s="192"/>
      <c r="HTZ85" s="192"/>
      <c r="HUD85" s="192"/>
      <c r="HUH85" s="192"/>
      <c r="HUL85" s="192"/>
      <c r="HUP85" s="192"/>
      <c r="HUT85" s="192"/>
      <c r="HUX85" s="192"/>
      <c r="HVB85" s="192"/>
      <c r="HVF85" s="192"/>
      <c r="HVJ85" s="192"/>
      <c r="HVN85" s="192"/>
      <c r="HVR85" s="192"/>
      <c r="HVV85" s="192"/>
      <c r="HVZ85" s="192"/>
      <c r="HWD85" s="192"/>
      <c r="HWH85" s="192"/>
      <c r="HWL85" s="192"/>
      <c r="HWP85" s="192"/>
      <c r="HWT85" s="192"/>
      <c r="HWX85" s="192"/>
      <c r="HXB85" s="192"/>
      <c r="HXF85" s="192"/>
      <c r="HXJ85" s="192"/>
      <c r="HXN85" s="192"/>
      <c r="HXR85" s="192"/>
      <c r="HXV85" s="192"/>
      <c r="HXZ85" s="192"/>
      <c r="HYD85" s="192"/>
      <c r="HYH85" s="192"/>
      <c r="HYL85" s="192"/>
      <c r="HYP85" s="192"/>
      <c r="HYT85" s="192"/>
      <c r="HYX85" s="192"/>
      <c r="HZB85" s="192"/>
      <c r="HZF85" s="192"/>
      <c r="HZJ85" s="192"/>
      <c r="HZN85" s="192"/>
      <c r="HZR85" s="192"/>
      <c r="HZV85" s="192"/>
      <c r="HZZ85" s="192"/>
      <c r="IAD85" s="192"/>
      <c r="IAH85" s="192"/>
      <c r="IAL85" s="192"/>
      <c r="IAP85" s="192"/>
      <c r="IAT85" s="192"/>
      <c r="IAX85" s="192"/>
      <c r="IBB85" s="192"/>
      <c r="IBF85" s="192"/>
      <c r="IBJ85" s="192"/>
      <c r="IBN85" s="192"/>
      <c r="IBR85" s="192"/>
      <c r="IBV85" s="192"/>
      <c r="IBZ85" s="192"/>
      <c r="ICD85" s="192"/>
      <c r="ICH85" s="192"/>
      <c r="ICL85" s="192"/>
      <c r="ICP85" s="192"/>
      <c r="ICT85" s="192"/>
      <c r="ICX85" s="192"/>
      <c r="IDB85" s="192"/>
      <c r="IDF85" s="192"/>
      <c r="IDJ85" s="192"/>
      <c r="IDN85" s="192"/>
      <c r="IDR85" s="192"/>
      <c r="IDV85" s="192"/>
      <c r="IDZ85" s="192"/>
      <c r="IED85" s="192"/>
      <c r="IEH85" s="192"/>
      <c r="IEL85" s="192"/>
      <c r="IEP85" s="192"/>
      <c r="IET85" s="192"/>
      <c r="IEX85" s="192"/>
      <c r="IFB85" s="192"/>
      <c r="IFF85" s="192"/>
      <c r="IFJ85" s="192"/>
      <c r="IFN85" s="192"/>
      <c r="IFR85" s="192"/>
      <c r="IFV85" s="192"/>
      <c r="IFZ85" s="192"/>
      <c r="IGD85" s="192"/>
      <c r="IGH85" s="192"/>
      <c r="IGL85" s="192"/>
      <c r="IGP85" s="192"/>
      <c r="IGT85" s="192"/>
      <c r="IGX85" s="192"/>
      <c r="IHB85" s="192"/>
      <c r="IHF85" s="192"/>
      <c r="IHJ85" s="192"/>
      <c r="IHN85" s="192"/>
      <c r="IHR85" s="192"/>
      <c r="IHV85" s="192"/>
      <c r="IHZ85" s="192"/>
      <c r="IID85" s="192"/>
      <c r="IIH85" s="192"/>
      <c r="IIL85" s="192"/>
      <c r="IIP85" s="192"/>
      <c r="IIT85" s="192"/>
      <c r="IIX85" s="192"/>
      <c r="IJB85" s="192"/>
      <c r="IJF85" s="192"/>
      <c r="IJJ85" s="192"/>
      <c r="IJN85" s="192"/>
      <c r="IJR85" s="192"/>
      <c r="IJV85" s="192"/>
      <c r="IJZ85" s="192"/>
      <c r="IKD85" s="192"/>
      <c r="IKH85" s="192"/>
      <c r="IKL85" s="192"/>
      <c r="IKP85" s="192"/>
      <c r="IKT85" s="192"/>
      <c r="IKX85" s="192"/>
      <c r="ILB85" s="192"/>
      <c r="ILF85" s="192"/>
      <c r="ILJ85" s="192"/>
      <c r="ILN85" s="192"/>
      <c r="ILR85" s="192"/>
      <c r="ILV85" s="192"/>
      <c r="ILZ85" s="192"/>
      <c r="IMD85" s="192"/>
      <c r="IMH85" s="192"/>
      <c r="IML85" s="192"/>
      <c r="IMP85" s="192"/>
      <c r="IMT85" s="192"/>
      <c r="IMX85" s="192"/>
      <c r="INB85" s="192"/>
      <c r="INF85" s="192"/>
      <c r="INJ85" s="192"/>
      <c r="INN85" s="192"/>
      <c r="INR85" s="192"/>
      <c r="INV85" s="192"/>
      <c r="INZ85" s="192"/>
      <c r="IOD85" s="192"/>
      <c r="IOH85" s="192"/>
      <c r="IOL85" s="192"/>
      <c r="IOP85" s="192"/>
      <c r="IOT85" s="192"/>
      <c r="IOX85" s="192"/>
      <c r="IPB85" s="192"/>
      <c r="IPF85" s="192"/>
      <c r="IPJ85" s="192"/>
      <c r="IPN85" s="192"/>
      <c r="IPR85" s="192"/>
      <c r="IPV85" s="192"/>
      <c r="IPZ85" s="192"/>
      <c r="IQD85" s="192"/>
      <c r="IQH85" s="192"/>
      <c r="IQL85" s="192"/>
      <c r="IQP85" s="192"/>
      <c r="IQT85" s="192"/>
      <c r="IQX85" s="192"/>
      <c r="IRB85" s="192"/>
      <c r="IRF85" s="192"/>
      <c r="IRJ85" s="192"/>
      <c r="IRN85" s="192"/>
      <c r="IRR85" s="192"/>
      <c r="IRV85" s="192"/>
      <c r="IRZ85" s="192"/>
      <c r="ISD85" s="192"/>
      <c r="ISH85" s="192"/>
      <c r="ISL85" s="192"/>
      <c r="ISP85" s="192"/>
      <c r="IST85" s="192"/>
      <c r="ISX85" s="192"/>
      <c r="ITB85" s="192"/>
      <c r="ITF85" s="192"/>
      <c r="ITJ85" s="192"/>
      <c r="ITN85" s="192"/>
      <c r="ITR85" s="192"/>
      <c r="ITV85" s="192"/>
      <c r="ITZ85" s="192"/>
      <c r="IUD85" s="192"/>
      <c r="IUH85" s="192"/>
      <c r="IUL85" s="192"/>
      <c r="IUP85" s="192"/>
      <c r="IUT85" s="192"/>
      <c r="IUX85" s="192"/>
      <c r="IVB85" s="192"/>
      <c r="IVF85" s="192"/>
      <c r="IVJ85" s="192"/>
      <c r="IVN85" s="192"/>
      <c r="IVR85" s="192"/>
      <c r="IVV85" s="192"/>
      <c r="IVZ85" s="192"/>
      <c r="IWD85" s="192"/>
      <c r="IWH85" s="192"/>
      <c r="IWL85" s="192"/>
      <c r="IWP85" s="192"/>
      <c r="IWT85" s="192"/>
      <c r="IWX85" s="192"/>
      <c r="IXB85" s="192"/>
      <c r="IXF85" s="192"/>
      <c r="IXJ85" s="192"/>
      <c r="IXN85" s="192"/>
      <c r="IXR85" s="192"/>
      <c r="IXV85" s="192"/>
      <c r="IXZ85" s="192"/>
      <c r="IYD85" s="192"/>
      <c r="IYH85" s="192"/>
      <c r="IYL85" s="192"/>
      <c r="IYP85" s="192"/>
      <c r="IYT85" s="192"/>
      <c r="IYX85" s="192"/>
      <c r="IZB85" s="192"/>
      <c r="IZF85" s="192"/>
      <c r="IZJ85" s="192"/>
      <c r="IZN85" s="192"/>
      <c r="IZR85" s="192"/>
      <c r="IZV85" s="192"/>
      <c r="IZZ85" s="192"/>
      <c r="JAD85" s="192"/>
      <c r="JAH85" s="192"/>
      <c r="JAL85" s="192"/>
      <c r="JAP85" s="192"/>
      <c r="JAT85" s="192"/>
      <c r="JAX85" s="192"/>
      <c r="JBB85" s="192"/>
      <c r="JBF85" s="192"/>
      <c r="JBJ85" s="192"/>
      <c r="JBN85" s="192"/>
      <c r="JBR85" s="192"/>
      <c r="JBV85" s="192"/>
      <c r="JBZ85" s="192"/>
      <c r="JCD85" s="192"/>
      <c r="JCH85" s="192"/>
      <c r="JCL85" s="192"/>
      <c r="JCP85" s="192"/>
      <c r="JCT85" s="192"/>
      <c r="JCX85" s="192"/>
      <c r="JDB85" s="192"/>
      <c r="JDF85" s="192"/>
      <c r="JDJ85" s="192"/>
      <c r="JDN85" s="192"/>
      <c r="JDR85" s="192"/>
      <c r="JDV85" s="192"/>
      <c r="JDZ85" s="192"/>
      <c r="JED85" s="192"/>
      <c r="JEH85" s="192"/>
      <c r="JEL85" s="192"/>
      <c r="JEP85" s="192"/>
      <c r="JET85" s="192"/>
      <c r="JEX85" s="192"/>
      <c r="JFB85" s="192"/>
      <c r="JFF85" s="192"/>
      <c r="JFJ85" s="192"/>
      <c r="JFN85" s="192"/>
      <c r="JFR85" s="192"/>
      <c r="JFV85" s="192"/>
      <c r="JFZ85" s="192"/>
      <c r="JGD85" s="192"/>
      <c r="JGH85" s="192"/>
      <c r="JGL85" s="192"/>
      <c r="JGP85" s="192"/>
      <c r="JGT85" s="192"/>
      <c r="JGX85" s="192"/>
      <c r="JHB85" s="192"/>
      <c r="JHF85" s="192"/>
      <c r="JHJ85" s="192"/>
      <c r="JHN85" s="192"/>
      <c r="JHR85" s="192"/>
      <c r="JHV85" s="192"/>
      <c r="JHZ85" s="192"/>
      <c r="JID85" s="192"/>
      <c r="JIH85" s="192"/>
      <c r="JIL85" s="192"/>
      <c r="JIP85" s="192"/>
      <c r="JIT85" s="192"/>
      <c r="JIX85" s="192"/>
      <c r="JJB85" s="192"/>
      <c r="JJF85" s="192"/>
      <c r="JJJ85" s="192"/>
      <c r="JJN85" s="192"/>
      <c r="JJR85" s="192"/>
      <c r="JJV85" s="192"/>
      <c r="JJZ85" s="192"/>
      <c r="JKD85" s="192"/>
      <c r="JKH85" s="192"/>
      <c r="JKL85" s="192"/>
      <c r="JKP85" s="192"/>
      <c r="JKT85" s="192"/>
      <c r="JKX85" s="192"/>
      <c r="JLB85" s="192"/>
      <c r="JLF85" s="192"/>
      <c r="JLJ85" s="192"/>
      <c r="JLN85" s="192"/>
      <c r="JLR85" s="192"/>
      <c r="JLV85" s="192"/>
      <c r="JLZ85" s="192"/>
      <c r="JMD85" s="192"/>
      <c r="JMH85" s="192"/>
      <c r="JML85" s="192"/>
      <c r="JMP85" s="192"/>
      <c r="JMT85" s="192"/>
      <c r="JMX85" s="192"/>
      <c r="JNB85" s="192"/>
      <c r="JNF85" s="192"/>
      <c r="JNJ85" s="192"/>
      <c r="JNN85" s="192"/>
      <c r="JNR85" s="192"/>
      <c r="JNV85" s="192"/>
      <c r="JNZ85" s="192"/>
      <c r="JOD85" s="192"/>
      <c r="JOH85" s="192"/>
      <c r="JOL85" s="192"/>
      <c r="JOP85" s="192"/>
      <c r="JOT85" s="192"/>
      <c r="JOX85" s="192"/>
      <c r="JPB85" s="192"/>
      <c r="JPF85" s="192"/>
      <c r="JPJ85" s="192"/>
      <c r="JPN85" s="192"/>
      <c r="JPR85" s="192"/>
      <c r="JPV85" s="192"/>
      <c r="JPZ85" s="192"/>
      <c r="JQD85" s="192"/>
      <c r="JQH85" s="192"/>
      <c r="JQL85" s="192"/>
      <c r="JQP85" s="192"/>
      <c r="JQT85" s="192"/>
      <c r="JQX85" s="192"/>
      <c r="JRB85" s="192"/>
      <c r="JRF85" s="192"/>
      <c r="JRJ85" s="192"/>
      <c r="JRN85" s="192"/>
      <c r="JRR85" s="192"/>
      <c r="JRV85" s="192"/>
      <c r="JRZ85" s="192"/>
      <c r="JSD85" s="192"/>
      <c r="JSH85" s="192"/>
      <c r="JSL85" s="192"/>
      <c r="JSP85" s="192"/>
      <c r="JST85" s="192"/>
      <c r="JSX85" s="192"/>
      <c r="JTB85" s="192"/>
      <c r="JTF85" s="192"/>
      <c r="JTJ85" s="192"/>
      <c r="JTN85" s="192"/>
      <c r="JTR85" s="192"/>
      <c r="JTV85" s="192"/>
      <c r="JTZ85" s="192"/>
      <c r="JUD85" s="192"/>
      <c r="JUH85" s="192"/>
      <c r="JUL85" s="192"/>
      <c r="JUP85" s="192"/>
      <c r="JUT85" s="192"/>
      <c r="JUX85" s="192"/>
      <c r="JVB85" s="192"/>
      <c r="JVF85" s="192"/>
      <c r="JVJ85" s="192"/>
      <c r="JVN85" s="192"/>
      <c r="JVR85" s="192"/>
      <c r="JVV85" s="192"/>
      <c r="JVZ85" s="192"/>
      <c r="JWD85" s="192"/>
      <c r="JWH85" s="192"/>
      <c r="JWL85" s="192"/>
      <c r="JWP85" s="192"/>
      <c r="JWT85" s="192"/>
      <c r="JWX85" s="192"/>
      <c r="JXB85" s="192"/>
      <c r="JXF85" s="192"/>
      <c r="JXJ85" s="192"/>
      <c r="JXN85" s="192"/>
      <c r="JXR85" s="192"/>
      <c r="JXV85" s="192"/>
      <c r="JXZ85" s="192"/>
      <c r="JYD85" s="192"/>
      <c r="JYH85" s="192"/>
      <c r="JYL85" s="192"/>
      <c r="JYP85" s="192"/>
      <c r="JYT85" s="192"/>
      <c r="JYX85" s="192"/>
      <c r="JZB85" s="192"/>
      <c r="JZF85" s="192"/>
      <c r="JZJ85" s="192"/>
      <c r="JZN85" s="192"/>
      <c r="JZR85" s="192"/>
      <c r="JZV85" s="192"/>
      <c r="JZZ85" s="192"/>
      <c r="KAD85" s="192"/>
      <c r="KAH85" s="192"/>
      <c r="KAL85" s="192"/>
      <c r="KAP85" s="192"/>
      <c r="KAT85" s="192"/>
      <c r="KAX85" s="192"/>
      <c r="KBB85" s="192"/>
      <c r="KBF85" s="192"/>
      <c r="KBJ85" s="192"/>
      <c r="KBN85" s="192"/>
      <c r="KBR85" s="192"/>
      <c r="KBV85" s="192"/>
      <c r="KBZ85" s="192"/>
      <c r="KCD85" s="192"/>
      <c r="KCH85" s="192"/>
      <c r="KCL85" s="192"/>
      <c r="KCP85" s="192"/>
      <c r="KCT85" s="192"/>
      <c r="KCX85" s="192"/>
      <c r="KDB85" s="192"/>
      <c r="KDF85" s="192"/>
      <c r="KDJ85" s="192"/>
      <c r="KDN85" s="192"/>
      <c r="KDR85" s="192"/>
      <c r="KDV85" s="192"/>
      <c r="KDZ85" s="192"/>
      <c r="KED85" s="192"/>
      <c r="KEH85" s="192"/>
      <c r="KEL85" s="192"/>
      <c r="KEP85" s="192"/>
      <c r="KET85" s="192"/>
      <c r="KEX85" s="192"/>
      <c r="KFB85" s="192"/>
      <c r="KFF85" s="192"/>
      <c r="KFJ85" s="192"/>
      <c r="KFN85" s="192"/>
      <c r="KFR85" s="192"/>
      <c r="KFV85" s="192"/>
      <c r="KFZ85" s="192"/>
      <c r="KGD85" s="192"/>
      <c r="KGH85" s="192"/>
      <c r="KGL85" s="192"/>
      <c r="KGP85" s="192"/>
      <c r="KGT85" s="192"/>
      <c r="KGX85" s="192"/>
      <c r="KHB85" s="192"/>
      <c r="KHF85" s="192"/>
      <c r="KHJ85" s="192"/>
      <c r="KHN85" s="192"/>
      <c r="KHR85" s="192"/>
      <c r="KHV85" s="192"/>
      <c r="KHZ85" s="192"/>
      <c r="KID85" s="192"/>
      <c r="KIH85" s="192"/>
      <c r="KIL85" s="192"/>
      <c r="KIP85" s="192"/>
      <c r="KIT85" s="192"/>
      <c r="KIX85" s="192"/>
      <c r="KJB85" s="192"/>
      <c r="KJF85" s="192"/>
      <c r="KJJ85" s="192"/>
      <c r="KJN85" s="192"/>
      <c r="KJR85" s="192"/>
      <c r="KJV85" s="192"/>
      <c r="KJZ85" s="192"/>
      <c r="KKD85" s="192"/>
      <c r="KKH85" s="192"/>
      <c r="KKL85" s="192"/>
      <c r="KKP85" s="192"/>
      <c r="KKT85" s="192"/>
      <c r="KKX85" s="192"/>
      <c r="KLB85" s="192"/>
      <c r="KLF85" s="192"/>
      <c r="KLJ85" s="192"/>
      <c r="KLN85" s="192"/>
      <c r="KLR85" s="192"/>
      <c r="KLV85" s="192"/>
      <c r="KLZ85" s="192"/>
      <c r="KMD85" s="192"/>
      <c r="KMH85" s="192"/>
      <c r="KML85" s="192"/>
      <c r="KMP85" s="192"/>
      <c r="KMT85" s="192"/>
      <c r="KMX85" s="192"/>
      <c r="KNB85" s="192"/>
      <c r="KNF85" s="192"/>
      <c r="KNJ85" s="192"/>
      <c r="KNN85" s="192"/>
      <c r="KNR85" s="192"/>
      <c r="KNV85" s="192"/>
      <c r="KNZ85" s="192"/>
      <c r="KOD85" s="192"/>
      <c r="KOH85" s="192"/>
      <c r="KOL85" s="192"/>
      <c r="KOP85" s="192"/>
      <c r="KOT85" s="192"/>
      <c r="KOX85" s="192"/>
      <c r="KPB85" s="192"/>
      <c r="KPF85" s="192"/>
      <c r="KPJ85" s="192"/>
      <c r="KPN85" s="192"/>
      <c r="KPR85" s="192"/>
      <c r="KPV85" s="192"/>
      <c r="KPZ85" s="192"/>
      <c r="KQD85" s="192"/>
      <c r="KQH85" s="192"/>
      <c r="KQL85" s="192"/>
      <c r="KQP85" s="192"/>
      <c r="KQT85" s="192"/>
      <c r="KQX85" s="192"/>
      <c r="KRB85" s="192"/>
      <c r="KRF85" s="192"/>
      <c r="KRJ85" s="192"/>
      <c r="KRN85" s="192"/>
      <c r="KRR85" s="192"/>
      <c r="KRV85" s="192"/>
      <c r="KRZ85" s="192"/>
      <c r="KSD85" s="192"/>
      <c r="KSH85" s="192"/>
      <c r="KSL85" s="192"/>
      <c r="KSP85" s="192"/>
      <c r="KST85" s="192"/>
      <c r="KSX85" s="192"/>
      <c r="KTB85" s="192"/>
      <c r="KTF85" s="192"/>
      <c r="KTJ85" s="192"/>
      <c r="KTN85" s="192"/>
      <c r="KTR85" s="192"/>
      <c r="KTV85" s="192"/>
      <c r="KTZ85" s="192"/>
      <c r="KUD85" s="192"/>
      <c r="KUH85" s="192"/>
      <c r="KUL85" s="192"/>
      <c r="KUP85" s="192"/>
      <c r="KUT85" s="192"/>
      <c r="KUX85" s="192"/>
      <c r="KVB85" s="192"/>
      <c r="KVF85" s="192"/>
      <c r="KVJ85" s="192"/>
      <c r="KVN85" s="192"/>
      <c r="KVR85" s="192"/>
      <c r="KVV85" s="192"/>
      <c r="KVZ85" s="192"/>
      <c r="KWD85" s="192"/>
      <c r="KWH85" s="192"/>
      <c r="KWL85" s="192"/>
      <c r="KWP85" s="192"/>
      <c r="KWT85" s="192"/>
      <c r="KWX85" s="192"/>
      <c r="KXB85" s="192"/>
      <c r="KXF85" s="192"/>
      <c r="KXJ85" s="192"/>
      <c r="KXN85" s="192"/>
      <c r="KXR85" s="192"/>
      <c r="KXV85" s="192"/>
      <c r="KXZ85" s="192"/>
      <c r="KYD85" s="192"/>
      <c r="KYH85" s="192"/>
      <c r="KYL85" s="192"/>
      <c r="KYP85" s="192"/>
      <c r="KYT85" s="192"/>
      <c r="KYX85" s="192"/>
      <c r="KZB85" s="192"/>
      <c r="KZF85" s="192"/>
      <c r="KZJ85" s="192"/>
      <c r="KZN85" s="192"/>
      <c r="KZR85" s="192"/>
      <c r="KZV85" s="192"/>
      <c r="KZZ85" s="192"/>
      <c r="LAD85" s="192"/>
      <c r="LAH85" s="192"/>
      <c r="LAL85" s="192"/>
      <c r="LAP85" s="192"/>
      <c r="LAT85" s="192"/>
      <c r="LAX85" s="192"/>
      <c r="LBB85" s="192"/>
      <c r="LBF85" s="192"/>
      <c r="LBJ85" s="192"/>
      <c r="LBN85" s="192"/>
      <c r="LBR85" s="192"/>
      <c r="LBV85" s="192"/>
      <c r="LBZ85" s="192"/>
      <c r="LCD85" s="192"/>
      <c r="LCH85" s="192"/>
      <c r="LCL85" s="192"/>
      <c r="LCP85" s="192"/>
      <c r="LCT85" s="192"/>
      <c r="LCX85" s="192"/>
      <c r="LDB85" s="192"/>
      <c r="LDF85" s="192"/>
      <c r="LDJ85" s="192"/>
      <c r="LDN85" s="192"/>
      <c r="LDR85" s="192"/>
      <c r="LDV85" s="192"/>
      <c r="LDZ85" s="192"/>
      <c r="LED85" s="192"/>
      <c r="LEH85" s="192"/>
      <c r="LEL85" s="192"/>
      <c r="LEP85" s="192"/>
      <c r="LET85" s="192"/>
      <c r="LEX85" s="192"/>
      <c r="LFB85" s="192"/>
      <c r="LFF85" s="192"/>
      <c r="LFJ85" s="192"/>
      <c r="LFN85" s="192"/>
      <c r="LFR85" s="192"/>
      <c r="LFV85" s="192"/>
      <c r="LFZ85" s="192"/>
      <c r="LGD85" s="192"/>
      <c r="LGH85" s="192"/>
      <c r="LGL85" s="192"/>
      <c r="LGP85" s="192"/>
      <c r="LGT85" s="192"/>
      <c r="LGX85" s="192"/>
      <c r="LHB85" s="192"/>
      <c r="LHF85" s="192"/>
      <c r="LHJ85" s="192"/>
      <c r="LHN85" s="192"/>
      <c r="LHR85" s="192"/>
      <c r="LHV85" s="192"/>
      <c r="LHZ85" s="192"/>
      <c r="LID85" s="192"/>
      <c r="LIH85" s="192"/>
      <c r="LIL85" s="192"/>
      <c r="LIP85" s="192"/>
      <c r="LIT85" s="192"/>
      <c r="LIX85" s="192"/>
      <c r="LJB85" s="192"/>
      <c r="LJF85" s="192"/>
      <c r="LJJ85" s="192"/>
      <c r="LJN85" s="192"/>
      <c r="LJR85" s="192"/>
      <c r="LJV85" s="192"/>
      <c r="LJZ85" s="192"/>
      <c r="LKD85" s="192"/>
      <c r="LKH85" s="192"/>
      <c r="LKL85" s="192"/>
      <c r="LKP85" s="192"/>
      <c r="LKT85" s="192"/>
      <c r="LKX85" s="192"/>
      <c r="LLB85" s="192"/>
      <c r="LLF85" s="192"/>
      <c r="LLJ85" s="192"/>
      <c r="LLN85" s="192"/>
      <c r="LLR85" s="192"/>
      <c r="LLV85" s="192"/>
      <c r="LLZ85" s="192"/>
      <c r="LMD85" s="192"/>
      <c r="LMH85" s="192"/>
      <c r="LML85" s="192"/>
      <c r="LMP85" s="192"/>
      <c r="LMT85" s="192"/>
      <c r="LMX85" s="192"/>
      <c r="LNB85" s="192"/>
      <c r="LNF85" s="192"/>
      <c r="LNJ85" s="192"/>
      <c r="LNN85" s="192"/>
      <c r="LNR85" s="192"/>
      <c r="LNV85" s="192"/>
      <c r="LNZ85" s="192"/>
      <c r="LOD85" s="192"/>
      <c r="LOH85" s="192"/>
      <c r="LOL85" s="192"/>
      <c r="LOP85" s="192"/>
      <c r="LOT85" s="192"/>
      <c r="LOX85" s="192"/>
      <c r="LPB85" s="192"/>
      <c r="LPF85" s="192"/>
      <c r="LPJ85" s="192"/>
      <c r="LPN85" s="192"/>
      <c r="LPR85" s="192"/>
      <c r="LPV85" s="192"/>
      <c r="LPZ85" s="192"/>
      <c r="LQD85" s="192"/>
      <c r="LQH85" s="192"/>
      <c r="LQL85" s="192"/>
      <c r="LQP85" s="192"/>
      <c r="LQT85" s="192"/>
      <c r="LQX85" s="192"/>
      <c r="LRB85" s="192"/>
      <c r="LRF85" s="192"/>
      <c r="LRJ85" s="192"/>
      <c r="LRN85" s="192"/>
      <c r="LRR85" s="192"/>
      <c r="LRV85" s="192"/>
      <c r="LRZ85" s="192"/>
      <c r="LSD85" s="192"/>
      <c r="LSH85" s="192"/>
      <c r="LSL85" s="192"/>
      <c r="LSP85" s="192"/>
      <c r="LST85" s="192"/>
      <c r="LSX85" s="192"/>
      <c r="LTB85" s="192"/>
      <c r="LTF85" s="192"/>
      <c r="LTJ85" s="192"/>
      <c r="LTN85" s="192"/>
      <c r="LTR85" s="192"/>
      <c r="LTV85" s="192"/>
      <c r="LTZ85" s="192"/>
      <c r="LUD85" s="192"/>
      <c r="LUH85" s="192"/>
      <c r="LUL85" s="192"/>
      <c r="LUP85" s="192"/>
      <c r="LUT85" s="192"/>
      <c r="LUX85" s="192"/>
      <c r="LVB85" s="192"/>
      <c r="LVF85" s="192"/>
      <c r="LVJ85" s="192"/>
      <c r="LVN85" s="192"/>
      <c r="LVR85" s="192"/>
      <c r="LVV85" s="192"/>
      <c r="LVZ85" s="192"/>
      <c r="LWD85" s="192"/>
      <c r="LWH85" s="192"/>
      <c r="LWL85" s="192"/>
      <c r="LWP85" s="192"/>
      <c r="LWT85" s="192"/>
      <c r="LWX85" s="192"/>
      <c r="LXB85" s="192"/>
      <c r="LXF85" s="192"/>
      <c r="LXJ85" s="192"/>
      <c r="LXN85" s="192"/>
      <c r="LXR85" s="192"/>
      <c r="LXV85" s="192"/>
      <c r="LXZ85" s="192"/>
      <c r="LYD85" s="192"/>
      <c r="LYH85" s="192"/>
      <c r="LYL85" s="192"/>
      <c r="LYP85" s="192"/>
      <c r="LYT85" s="192"/>
      <c r="LYX85" s="192"/>
      <c r="LZB85" s="192"/>
      <c r="LZF85" s="192"/>
      <c r="LZJ85" s="192"/>
      <c r="LZN85" s="192"/>
      <c r="LZR85" s="192"/>
      <c r="LZV85" s="192"/>
      <c r="LZZ85" s="192"/>
      <c r="MAD85" s="192"/>
      <c r="MAH85" s="192"/>
      <c r="MAL85" s="192"/>
      <c r="MAP85" s="192"/>
      <c r="MAT85" s="192"/>
      <c r="MAX85" s="192"/>
      <c r="MBB85" s="192"/>
      <c r="MBF85" s="192"/>
      <c r="MBJ85" s="192"/>
      <c r="MBN85" s="192"/>
      <c r="MBR85" s="192"/>
      <c r="MBV85" s="192"/>
      <c r="MBZ85" s="192"/>
      <c r="MCD85" s="192"/>
      <c r="MCH85" s="192"/>
      <c r="MCL85" s="192"/>
      <c r="MCP85" s="192"/>
      <c r="MCT85" s="192"/>
      <c r="MCX85" s="192"/>
      <c r="MDB85" s="192"/>
      <c r="MDF85" s="192"/>
      <c r="MDJ85" s="192"/>
      <c r="MDN85" s="192"/>
      <c r="MDR85" s="192"/>
      <c r="MDV85" s="192"/>
      <c r="MDZ85" s="192"/>
      <c r="MED85" s="192"/>
      <c r="MEH85" s="192"/>
      <c r="MEL85" s="192"/>
      <c r="MEP85" s="192"/>
      <c r="MET85" s="192"/>
      <c r="MEX85" s="192"/>
      <c r="MFB85" s="192"/>
      <c r="MFF85" s="192"/>
      <c r="MFJ85" s="192"/>
      <c r="MFN85" s="192"/>
      <c r="MFR85" s="192"/>
      <c r="MFV85" s="192"/>
      <c r="MFZ85" s="192"/>
      <c r="MGD85" s="192"/>
      <c r="MGH85" s="192"/>
      <c r="MGL85" s="192"/>
      <c r="MGP85" s="192"/>
      <c r="MGT85" s="192"/>
      <c r="MGX85" s="192"/>
      <c r="MHB85" s="192"/>
      <c r="MHF85" s="192"/>
      <c r="MHJ85" s="192"/>
      <c r="MHN85" s="192"/>
      <c r="MHR85" s="192"/>
      <c r="MHV85" s="192"/>
      <c r="MHZ85" s="192"/>
      <c r="MID85" s="192"/>
      <c r="MIH85" s="192"/>
      <c r="MIL85" s="192"/>
      <c r="MIP85" s="192"/>
      <c r="MIT85" s="192"/>
      <c r="MIX85" s="192"/>
      <c r="MJB85" s="192"/>
      <c r="MJF85" s="192"/>
      <c r="MJJ85" s="192"/>
      <c r="MJN85" s="192"/>
      <c r="MJR85" s="192"/>
      <c r="MJV85" s="192"/>
      <c r="MJZ85" s="192"/>
      <c r="MKD85" s="192"/>
      <c r="MKH85" s="192"/>
      <c r="MKL85" s="192"/>
      <c r="MKP85" s="192"/>
      <c r="MKT85" s="192"/>
      <c r="MKX85" s="192"/>
      <c r="MLB85" s="192"/>
      <c r="MLF85" s="192"/>
      <c r="MLJ85" s="192"/>
      <c r="MLN85" s="192"/>
      <c r="MLR85" s="192"/>
      <c r="MLV85" s="192"/>
      <c r="MLZ85" s="192"/>
      <c r="MMD85" s="192"/>
      <c r="MMH85" s="192"/>
      <c r="MML85" s="192"/>
      <c r="MMP85" s="192"/>
      <c r="MMT85" s="192"/>
      <c r="MMX85" s="192"/>
      <c r="MNB85" s="192"/>
      <c r="MNF85" s="192"/>
      <c r="MNJ85" s="192"/>
      <c r="MNN85" s="192"/>
      <c r="MNR85" s="192"/>
      <c r="MNV85" s="192"/>
      <c r="MNZ85" s="192"/>
      <c r="MOD85" s="192"/>
      <c r="MOH85" s="192"/>
      <c r="MOL85" s="192"/>
      <c r="MOP85" s="192"/>
      <c r="MOT85" s="192"/>
      <c r="MOX85" s="192"/>
      <c r="MPB85" s="192"/>
      <c r="MPF85" s="192"/>
      <c r="MPJ85" s="192"/>
      <c r="MPN85" s="192"/>
      <c r="MPR85" s="192"/>
      <c r="MPV85" s="192"/>
      <c r="MPZ85" s="192"/>
      <c r="MQD85" s="192"/>
      <c r="MQH85" s="192"/>
      <c r="MQL85" s="192"/>
      <c r="MQP85" s="192"/>
      <c r="MQT85" s="192"/>
      <c r="MQX85" s="192"/>
      <c r="MRB85" s="192"/>
      <c r="MRF85" s="192"/>
      <c r="MRJ85" s="192"/>
      <c r="MRN85" s="192"/>
      <c r="MRR85" s="192"/>
      <c r="MRV85" s="192"/>
      <c r="MRZ85" s="192"/>
      <c r="MSD85" s="192"/>
      <c r="MSH85" s="192"/>
      <c r="MSL85" s="192"/>
      <c r="MSP85" s="192"/>
      <c r="MST85" s="192"/>
      <c r="MSX85" s="192"/>
      <c r="MTB85" s="192"/>
      <c r="MTF85" s="192"/>
      <c r="MTJ85" s="192"/>
      <c r="MTN85" s="192"/>
      <c r="MTR85" s="192"/>
      <c r="MTV85" s="192"/>
      <c r="MTZ85" s="192"/>
      <c r="MUD85" s="192"/>
      <c r="MUH85" s="192"/>
      <c r="MUL85" s="192"/>
      <c r="MUP85" s="192"/>
      <c r="MUT85" s="192"/>
      <c r="MUX85" s="192"/>
      <c r="MVB85" s="192"/>
      <c r="MVF85" s="192"/>
      <c r="MVJ85" s="192"/>
      <c r="MVN85" s="192"/>
      <c r="MVR85" s="192"/>
      <c r="MVV85" s="192"/>
      <c r="MVZ85" s="192"/>
      <c r="MWD85" s="192"/>
      <c r="MWH85" s="192"/>
      <c r="MWL85" s="192"/>
      <c r="MWP85" s="192"/>
      <c r="MWT85" s="192"/>
      <c r="MWX85" s="192"/>
      <c r="MXB85" s="192"/>
      <c r="MXF85" s="192"/>
      <c r="MXJ85" s="192"/>
      <c r="MXN85" s="192"/>
      <c r="MXR85" s="192"/>
      <c r="MXV85" s="192"/>
      <c r="MXZ85" s="192"/>
      <c r="MYD85" s="192"/>
      <c r="MYH85" s="192"/>
      <c r="MYL85" s="192"/>
      <c r="MYP85" s="192"/>
      <c r="MYT85" s="192"/>
      <c r="MYX85" s="192"/>
      <c r="MZB85" s="192"/>
      <c r="MZF85" s="192"/>
      <c r="MZJ85" s="192"/>
      <c r="MZN85" s="192"/>
      <c r="MZR85" s="192"/>
      <c r="MZV85" s="192"/>
      <c r="MZZ85" s="192"/>
      <c r="NAD85" s="192"/>
      <c r="NAH85" s="192"/>
      <c r="NAL85" s="192"/>
      <c r="NAP85" s="192"/>
      <c r="NAT85" s="192"/>
      <c r="NAX85" s="192"/>
      <c r="NBB85" s="192"/>
      <c r="NBF85" s="192"/>
      <c r="NBJ85" s="192"/>
      <c r="NBN85" s="192"/>
      <c r="NBR85" s="192"/>
      <c r="NBV85" s="192"/>
      <c r="NBZ85" s="192"/>
      <c r="NCD85" s="192"/>
      <c r="NCH85" s="192"/>
      <c r="NCL85" s="192"/>
      <c r="NCP85" s="192"/>
      <c r="NCT85" s="192"/>
      <c r="NCX85" s="192"/>
      <c r="NDB85" s="192"/>
      <c r="NDF85" s="192"/>
      <c r="NDJ85" s="192"/>
      <c r="NDN85" s="192"/>
      <c r="NDR85" s="192"/>
      <c r="NDV85" s="192"/>
      <c r="NDZ85" s="192"/>
      <c r="NED85" s="192"/>
      <c r="NEH85" s="192"/>
      <c r="NEL85" s="192"/>
      <c r="NEP85" s="192"/>
      <c r="NET85" s="192"/>
      <c r="NEX85" s="192"/>
      <c r="NFB85" s="192"/>
      <c r="NFF85" s="192"/>
      <c r="NFJ85" s="192"/>
      <c r="NFN85" s="192"/>
      <c r="NFR85" s="192"/>
      <c r="NFV85" s="192"/>
      <c r="NFZ85" s="192"/>
      <c r="NGD85" s="192"/>
      <c r="NGH85" s="192"/>
      <c r="NGL85" s="192"/>
      <c r="NGP85" s="192"/>
      <c r="NGT85" s="192"/>
      <c r="NGX85" s="192"/>
      <c r="NHB85" s="192"/>
      <c r="NHF85" s="192"/>
      <c r="NHJ85" s="192"/>
      <c r="NHN85" s="192"/>
      <c r="NHR85" s="192"/>
      <c r="NHV85" s="192"/>
      <c r="NHZ85" s="192"/>
      <c r="NID85" s="192"/>
      <c r="NIH85" s="192"/>
      <c r="NIL85" s="192"/>
      <c r="NIP85" s="192"/>
      <c r="NIT85" s="192"/>
      <c r="NIX85" s="192"/>
      <c r="NJB85" s="192"/>
      <c r="NJF85" s="192"/>
      <c r="NJJ85" s="192"/>
      <c r="NJN85" s="192"/>
      <c r="NJR85" s="192"/>
      <c r="NJV85" s="192"/>
      <c r="NJZ85" s="192"/>
      <c r="NKD85" s="192"/>
      <c r="NKH85" s="192"/>
      <c r="NKL85" s="192"/>
      <c r="NKP85" s="192"/>
      <c r="NKT85" s="192"/>
      <c r="NKX85" s="192"/>
      <c r="NLB85" s="192"/>
      <c r="NLF85" s="192"/>
      <c r="NLJ85" s="192"/>
      <c r="NLN85" s="192"/>
      <c r="NLR85" s="192"/>
      <c r="NLV85" s="192"/>
      <c r="NLZ85" s="192"/>
      <c r="NMD85" s="192"/>
      <c r="NMH85" s="192"/>
      <c r="NML85" s="192"/>
      <c r="NMP85" s="192"/>
      <c r="NMT85" s="192"/>
      <c r="NMX85" s="192"/>
      <c r="NNB85" s="192"/>
      <c r="NNF85" s="192"/>
      <c r="NNJ85" s="192"/>
      <c r="NNN85" s="192"/>
      <c r="NNR85" s="192"/>
      <c r="NNV85" s="192"/>
      <c r="NNZ85" s="192"/>
      <c r="NOD85" s="192"/>
      <c r="NOH85" s="192"/>
      <c r="NOL85" s="192"/>
      <c r="NOP85" s="192"/>
      <c r="NOT85" s="192"/>
      <c r="NOX85" s="192"/>
      <c r="NPB85" s="192"/>
      <c r="NPF85" s="192"/>
      <c r="NPJ85" s="192"/>
      <c r="NPN85" s="192"/>
      <c r="NPR85" s="192"/>
      <c r="NPV85" s="192"/>
      <c r="NPZ85" s="192"/>
      <c r="NQD85" s="192"/>
      <c r="NQH85" s="192"/>
      <c r="NQL85" s="192"/>
      <c r="NQP85" s="192"/>
      <c r="NQT85" s="192"/>
      <c r="NQX85" s="192"/>
      <c r="NRB85" s="192"/>
      <c r="NRF85" s="192"/>
      <c r="NRJ85" s="192"/>
      <c r="NRN85" s="192"/>
      <c r="NRR85" s="192"/>
      <c r="NRV85" s="192"/>
      <c r="NRZ85" s="192"/>
      <c r="NSD85" s="192"/>
      <c r="NSH85" s="192"/>
      <c r="NSL85" s="192"/>
      <c r="NSP85" s="192"/>
      <c r="NST85" s="192"/>
      <c r="NSX85" s="192"/>
      <c r="NTB85" s="192"/>
      <c r="NTF85" s="192"/>
      <c r="NTJ85" s="192"/>
      <c r="NTN85" s="192"/>
      <c r="NTR85" s="192"/>
      <c r="NTV85" s="192"/>
      <c r="NTZ85" s="192"/>
      <c r="NUD85" s="192"/>
      <c r="NUH85" s="192"/>
      <c r="NUL85" s="192"/>
      <c r="NUP85" s="192"/>
      <c r="NUT85" s="192"/>
      <c r="NUX85" s="192"/>
      <c r="NVB85" s="192"/>
      <c r="NVF85" s="192"/>
      <c r="NVJ85" s="192"/>
      <c r="NVN85" s="192"/>
      <c r="NVR85" s="192"/>
      <c r="NVV85" s="192"/>
      <c r="NVZ85" s="192"/>
      <c r="NWD85" s="192"/>
      <c r="NWH85" s="192"/>
      <c r="NWL85" s="192"/>
      <c r="NWP85" s="192"/>
      <c r="NWT85" s="192"/>
      <c r="NWX85" s="192"/>
      <c r="NXB85" s="192"/>
      <c r="NXF85" s="192"/>
      <c r="NXJ85" s="192"/>
      <c r="NXN85" s="192"/>
      <c r="NXR85" s="192"/>
      <c r="NXV85" s="192"/>
      <c r="NXZ85" s="192"/>
      <c r="NYD85" s="192"/>
      <c r="NYH85" s="192"/>
      <c r="NYL85" s="192"/>
      <c r="NYP85" s="192"/>
      <c r="NYT85" s="192"/>
      <c r="NYX85" s="192"/>
      <c r="NZB85" s="192"/>
      <c r="NZF85" s="192"/>
      <c r="NZJ85" s="192"/>
      <c r="NZN85" s="192"/>
      <c r="NZR85" s="192"/>
      <c r="NZV85" s="192"/>
      <c r="NZZ85" s="192"/>
      <c r="OAD85" s="192"/>
      <c r="OAH85" s="192"/>
      <c r="OAL85" s="192"/>
      <c r="OAP85" s="192"/>
      <c r="OAT85" s="192"/>
      <c r="OAX85" s="192"/>
      <c r="OBB85" s="192"/>
      <c r="OBF85" s="192"/>
      <c r="OBJ85" s="192"/>
      <c r="OBN85" s="192"/>
      <c r="OBR85" s="192"/>
      <c r="OBV85" s="192"/>
      <c r="OBZ85" s="192"/>
      <c r="OCD85" s="192"/>
      <c r="OCH85" s="192"/>
      <c r="OCL85" s="192"/>
      <c r="OCP85" s="192"/>
      <c r="OCT85" s="192"/>
      <c r="OCX85" s="192"/>
      <c r="ODB85" s="192"/>
      <c r="ODF85" s="192"/>
      <c r="ODJ85" s="192"/>
      <c r="ODN85" s="192"/>
      <c r="ODR85" s="192"/>
      <c r="ODV85" s="192"/>
      <c r="ODZ85" s="192"/>
      <c r="OED85" s="192"/>
      <c r="OEH85" s="192"/>
      <c r="OEL85" s="192"/>
      <c r="OEP85" s="192"/>
      <c r="OET85" s="192"/>
      <c r="OEX85" s="192"/>
      <c r="OFB85" s="192"/>
      <c r="OFF85" s="192"/>
      <c r="OFJ85" s="192"/>
      <c r="OFN85" s="192"/>
      <c r="OFR85" s="192"/>
      <c r="OFV85" s="192"/>
      <c r="OFZ85" s="192"/>
      <c r="OGD85" s="192"/>
      <c r="OGH85" s="192"/>
      <c r="OGL85" s="192"/>
      <c r="OGP85" s="192"/>
      <c r="OGT85" s="192"/>
      <c r="OGX85" s="192"/>
      <c r="OHB85" s="192"/>
      <c r="OHF85" s="192"/>
      <c r="OHJ85" s="192"/>
      <c r="OHN85" s="192"/>
      <c r="OHR85" s="192"/>
      <c r="OHV85" s="192"/>
      <c r="OHZ85" s="192"/>
      <c r="OID85" s="192"/>
      <c r="OIH85" s="192"/>
      <c r="OIL85" s="192"/>
      <c r="OIP85" s="192"/>
      <c r="OIT85" s="192"/>
      <c r="OIX85" s="192"/>
      <c r="OJB85" s="192"/>
      <c r="OJF85" s="192"/>
      <c r="OJJ85" s="192"/>
      <c r="OJN85" s="192"/>
      <c r="OJR85" s="192"/>
      <c r="OJV85" s="192"/>
      <c r="OJZ85" s="192"/>
      <c r="OKD85" s="192"/>
      <c r="OKH85" s="192"/>
      <c r="OKL85" s="192"/>
      <c r="OKP85" s="192"/>
      <c r="OKT85" s="192"/>
      <c r="OKX85" s="192"/>
      <c r="OLB85" s="192"/>
      <c r="OLF85" s="192"/>
      <c r="OLJ85" s="192"/>
      <c r="OLN85" s="192"/>
      <c r="OLR85" s="192"/>
      <c r="OLV85" s="192"/>
      <c r="OLZ85" s="192"/>
      <c r="OMD85" s="192"/>
      <c r="OMH85" s="192"/>
      <c r="OML85" s="192"/>
      <c r="OMP85" s="192"/>
      <c r="OMT85" s="192"/>
      <c r="OMX85" s="192"/>
      <c r="ONB85" s="192"/>
      <c r="ONF85" s="192"/>
      <c r="ONJ85" s="192"/>
      <c r="ONN85" s="192"/>
      <c r="ONR85" s="192"/>
      <c r="ONV85" s="192"/>
      <c r="ONZ85" s="192"/>
      <c r="OOD85" s="192"/>
      <c r="OOH85" s="192"/>
      <c r="OOL85" s="192"/>
      <c r="OOP85" s="192"/>
      <c r="OOT85" s="192"/>
      <c r="OOX85" s="192"/>
      <c r="OPB85" s="192"/>
      <c r="OPF85" s="192"/>
      <c r="OPJ85" s="192"/>
      <c r="OPN85" s="192"/>
      <c r="OPR85" s="192"/>
      <c r="OPV85" s="192"/>
      <c r="OPZ85" s="192"/>
      <c r="OQD85" s="192"/>
      <c r="OQH85" s="192"/>
      <c r="OQL85" s="192"/>
      <c r="OQP85" s="192"/>
      <c r="OQT85" s="192"/>
      <c r="OQX85" s="192"/>
      <c r="ORB85" s="192"/>
      <c r="ORF85" s="192"/>
      <c r="ORJ85" s="192"/>
      <c r="ORN85" s="192"/>
      <c r="ORR85" s="192"/>
      <c r="ORV85" s="192"/>
      <c r="ORZ85" s="192"/>
      <c r="OSD85" s="192"/>
      <c r="OSH85" s="192"/>
      <c r="OSL85" s="192"/>
      <c r="OSP85" s="192"/>
      <c r="OST85" s="192"/>
      <c r="OSX85" s="192"/>
      <c r="OTB85" s="192"/>
      <c r="OTF85" s="192"/>
      <c r="OTJ85" s="192"/>
      <c r="OTN85" s="192"/>
      <c r="OTR85" s="192"/>
      <c r="OTV85" s="192"/>
      <c r="OTZ85" s="192"/>
      <c r="OUD85" s="192"/>
      <c r="OUH85" s="192"/>
      <c r="OUL85" s="192"/>
      <c r="OUP85" s="192"/>
      <c r="OUT85" s="192"/>
      <c r="OUX85" s="192"/>
      <c r="OVB85" s="192"/>
      <c r="OVF85" s="192"/>
      <c r="OVJ85" s="192"/>
      <c r="OVN85" s="192"/>
      <c r="OVR85" s="192"/>
      <c r="OVV85" s="192"/>
      <c r="OVZ85" s="192"/>
      <c r="OWD85" s="192"/>
      <c r="OWH85" s="192"/>
      <c r="OWL85" s="192"/>
      <c r="OWP85" s="192"/>
      <c r="OWT85" s="192"/>
      <c r="OWX85" s="192"/>
      <c r="OXB85" s="192"/>
      <c r="OXF85" s="192"/>
      <c r="OXJ85" s="192"/>
      <c r="OXN85" s="192"/>
      <c r="OXR85" s="192"/>
      <c r="OXV85" s="192"/>
      <c r="OXZ85" s="192"/>
      <c r="OYD85" s="192"/>
      <c r="OYH85" s="192"/>
      <c r="OYL85" s="192"/>
      <c r="OYP85" s="192"/>
      <c r="OYT85" s="192"/>
      <c r="OYX85" s="192"/>
      <c r="OZB85" s="192"/>
      <c r="OZF85" s="192"/>
      <c r="OZJ85" s="192"/>
      <c r="OZN85" s="192"/>
      <c r="OZR85" s="192"/>
      <c r="OZV85" s="192"/>
      <c r="OZZ85" s="192"/>
      <c r="PAD85" s="192"/>
      <c r="PAH85" s="192"/>
      <c r="PAL85" s="192"/>
      <c r="PAP85" s="192"/>
      <c r="PAT85" s="192"/>
      <c r="PAX85" s="192"/>
      <c r="PBB85" s="192"/>
      <c r="PBF85" s="192"/>
      <c r="PBJ85" s="192"/>
      <c r="PBN85" s="192"/>
      <c r="PBR85" s="192"/>
      <c r="PBV85" s="192"/>
      <c r="PBZ85" s="192"/>
      <c r="PCD85" s="192"/>
      <c r="PCH85" s="192"/>
      <c r="PCL85" s="192"/>
      <c r="PCP85" s="192"/>
      <c r="PCT85" s="192"/>
      <c r="PCX85" s="192"/>
      <c r="PDB85" s="192"/>
      <c r="PDF85" s="192"/>
      <c r="PDJ85" s="192"/>
      <c r="PDN85" s="192"/>
      <c r="PDR85" s="192"/>
      <c r="PDV85" s="192"/>
      <c r="PDZ85" s="192"/>
      <c r="PED85" s="192"/>
      <c r="PEH85" s="192"/>
      <c r="PEL85" s="192"/>
      <c r="PEP85" s="192"/>
      <c r="PET85" s="192"/>
      <c r="PEX85" s="192"/>
      <c r="PFB85" s="192"/>
      <c r="PFF85" s="192"/>
      <c r="PFJ85" s="192"/>
      <c r="PFN85" s="192"/>
      <c r="PFR85" s="192"/>
      <c r="PFV85" s="192"/>
      <c r="PFZ85" s="192"/>
      <c r="PGD85" s="192"/>
      <c r="PGH85" s="192"/>
      <c r="PGL85" s="192"/>
      <c r="PGP85" s="192"/>
      <c r="PGT85" s="192"/>
      <c r="PGX85" s="192"/>
      <c r="PHB85" s="192"/>
      <c r="PHF85" s="192"/>
      <c r="PHJ85" s="192"/>
      <c r="PHN85" s="192"/>
      <c r="PHR85" s="192"/>
      <c r="PHV85" s="192"/>
      <c r="PHZ85" s="192"/>
      <c r="PID85" s="192"/>
      <c r="PIH85" s="192"/>
      <c r="PIL85" s="192"/>
      <c r="PIP85" s="192"/>
      <c r="PIT85" s="192"/>
      <c r="PIX85" s="192"/>
      <c r="PJB85" s="192"/>
      <c r="PJF85" s="192"/>
      <c r="PJJ85" s="192"/>
      <c r="PJN85" s="192"/>
      <c r="PJR85" s="192"/>
      <c r="PJV85" s="192"/>
      <c r="PJZ85" s="192"/>
      <c r="PKD85" s="192"/>
      <c r="PKH85" s="192"/>
      <c r="PKL85" s="192"/>
      <c r="PKP85" s="192"/>
      <c r="PKT85" s="192"/>
      <c r="PKX85" s="192"/>
      <c r="PLB85" s="192"/>
      <c r="PLF85" s="192"/>
      <c r="PLJ85" s="192"/>
      <c r="PLN85" s="192"/>
      <c r="PLR85" s="192"/>
      <c r="PLV85" s="192"/>
      <c r="PLZ85" s="192"/>
      <c r="PMD85" s="192"/>
      <c r="PMH85" s="192"/>
      <c r="PML85" s="192"/>
      <c r="PMP85" s="192"/>
      <c r="PMT85" s="192"/>
      <c r="PMX85" s="192"/>
      <c r="PNB85" s="192"/>
      <c r="PNF85" s="192"/>
      <c r="PNJ85" s="192"/>
      <c r="PNN85" s="192"/>
      <c r="PNR85" s="192"/>
      <c r="PNV85" s="192"/>
      <c r="PNZ85" s="192"/>
      <c r="POD85" s="192"/>
      <c r="POH85" s="192"/>
      <c r="POL85" s="192"/>
      <c r="POP85" s="192"/>
      <c r="POT85" s="192"/>
      <c r="POX85" s="192"/>
      <c r="PPB85" s="192"/>
      <c r="PPF85" s="192"/>
      <c r="PPJ85" s="192"/>
      <c r="PPN85" s="192"/>
      <c r="PPR85" s="192"/>
      <c r="PPV85" s="192"/>
      <c r="PPZ85" s="192"/>
      <c r="PQD85" s="192"/>
      <c r="PQH85" s="192"/>
      <c r="PQL85" s="192"/>
      <c r="PQP85" s="192"/>
      <c r="PQT85" s="192"/>
      <c r="PQX85" s="192"/>
      <c r="PRB85" s="192"/>
      <c r="PRF85" s="192"/>
      <c r="PRJ85" s="192"/>
      <c r="PRN85" s="192"/>
      <c r="PRR85" s="192"/>
      <c r="PRV85" s="192"/>
      <c r="PRZ85" s="192"/>
      <c r="PSD85" s="192"/>
      <c r="PSH85" s="192"/>
      <c r="PSL85" s="192"/>
      <c r="PSP85" s="192"/>
      <c r="PST85" s="192"/>
      <c r="PSX85" s="192"/>
      <c r="PTB85" s="192"/>
      <c r="PTF85" s="192"/>
      <c r="PTJ85" s="192"/>
      <c r="PTN85" s="192"/>
      <c r="PTR85" s="192"/>
      <c r="PTV85" s="192"/>
      <c r="PTZ85" s="192"/>
      <c r="PUD85" s="192"/>
      <c r="PUH85" s="192"/>
      <c r="PUL85" s="192"/>
      <c r="PUP85" s="192"/>
      <c r="PUT85" s="192"/>
      <c r="PUX85" s="192"/>
      <c r="PVB85" s="192"/>
      <c r="PVF85" s="192"/>
      <c r="PVJ85" s="192"/>
      <c r="PVN85" s="192"/>
      <c r="PVR85" s="192"/>
      <c r="PVV85" s="192"/>
      <c r="PVZ85" s="192"/>
      <c r="PWD85" s="192"/>
      <c r="PWH85" s="192"/>
      <c r="PWL85" s="192"/>
      <c r="PWP85" s="192"/>
      <c r="PWT85" s="192"/>
      <c r="PWX85" s="192"/>
      <c r="PXB85" s="192"/>
      <c r="PXF85" s="192"/>
      <c r="PXJ85" s="192"/>
      <c r="PXN85" s="192"/>
      <c r="PXR85" s="192"/>
      <c r="PXV85" s="192"/>
      <c r="PXZ85" s="192"/>
      <c r="PYD85" s="192"/>
      <c r="PYH85" s="192"/>
      <c r="PYL85" s="192"/>
      <c r="PYP85" s="192"/>
      <c r="PYT85" s="192"/>
      <c r="PYX85" s="192"/>
      <c r="PZB85" s="192"/>
      <c r="PZF85" s="192"/>
      <c r="PZJ85" s="192"/>
      <c r="PZN85" s="192"/>
      <c r="PZR85" s="192"/>
      <c r="PZV85" s="192"/>
      <c r="PZZ85" s="192"/>
      <c r="QAD85" s="192"/>
      <c r="QAH85" s="192"/>
      <c r="QAL85" s="192"/>
      <c r="QAP85" s="192"/>
      <c r="QAT85" s="192"/>
      <c r="QAX85" s="192"/>
      <c r="QBB85" s="192"/>
      <c r="QBF85" s="192"/>
      <c r="QBJ85" s="192"/>
      <c r="QBN85" s="192"/>
      <c r="QBR85" s="192"/>
      <c r="QBV85" s="192"/>
      <c r="QBZ85" s="192"/>
      <c r="QCD85" s="192"/>
      <c r="QCH85" s="192"/>
      <c r="QCL85" s="192"/>
      <c r="QCP85" s="192"/>
      <c r="QCT85" s="192"/>
      <c r="QCX85" s="192"/>
      <c r="QDB85" s="192"/>
      <c r="QDF85" s="192"/>
      <c r="QDJ85" s="192"/>
      <c r="QDN85" s="192"/>
      <c r="QDR85" s="192"/>
      <c r="QDV85" s="192"/>
      <c r="QDZ85" s="192"/>
      <c r="QED85" s="192"/>
      <c r="QEH85" s="192"/>
      <c r="QEL85" s="192"/>
      <c r="QEP85" s="192"/>
      <c r="QET85" s="192"/>
      <c r="QEX85" s="192"/>
      <c r="QFB85" s="192"/>
      <c r="QFF85" s="192"/>
      <c r="QFJ85" s="192"/>
      <c r="QFN85" s="192"/>
      <c r="QFR85" s="192"/>
      <c r="QFV85" s="192"/>
      <c r="QFZ85" s="192"/>
      <c r="QGD85" s="192"/>
      <c r="QGH85" s="192"/>
      <c r="QGL85" s="192"/>
      <c r="QGP85" s="192"/>
      <c r="QGT85" s="192"/>
      <c r="QGX85" s="192"/>
      <c r="QHB85" s="192"/>
      <c r="QHF85" s="192"/>
      <c r="QHJ85" s="192"/>
      <c r="QHN85" s="192"/>
      <c r="QHR85" s="192"/>
      <c r="QHV85" s="192"/>
      <c r="QHZ85" s="192"/>
      <c r="QID85" s="192"/>
      <c r="QIH85" s="192"/>
      <c r="QIL85" s="192"/>
      <c r="QIP85" s="192"/>
      <c r="QIT85" s="192"/>
      <c r="QIX85" s="192"/>
      <c r="QJB85" s="192"/>
      <c r="QJF85" s="192"/>
      <c r="QJJ85" s="192"/>
      <c r="QJN85" s="192"/>
      <c r="QJR85" s="192"/>
      <c r="QJV85" s="192"/>
      <c r="QJZ85" s="192"/>
      <c r="QKD85" s="192"/>
      <c r="QKH85" s="192"/>
      <c r="QKL85" s="192"/>
      <c r="QKP85" s="192"/>
      <c r="QKT85" s="192"/>
      <c r="QKX85" s="192"/>
      <c r="QLB85" s="192"/>
      <c r="QLF85" s="192"/>
      <c r="QLJ85" s="192"/>
      <c r="QLN85" s="192"/>
      <c r="QLR85" s="192"/>
      <c r="QLV85" s="192"/>
      <c r="QLZ85" s="192"/>
      <c r="QMD85" s="192"/>
      <c r="QMH85" s="192"/>
      <c r="QML85" s="192"/>
      <c r="QMP85" s="192"/>
      <c r="QMT85" s="192"/>
      <c r="QMX85" s="192"/>
      <c r="QNB85" s="192"/>
      <c r="QNF85" s="192"/>
      <c r="QNJ85" s="192"/>
      <c r="QNN85" s="192"/>
      <c r="QNR85" s="192"/>
      <c r="QNV85" s="192"/>
      <c r="QNZ85" s="192"/>
      <c r="QOD85" s="192"/>
      <c r="QOH85" s="192"/>
      <c r="QOL85" s="192"/>
      <c r="QOP85" s="192"/>
      <c r="QOT85" s="192"/>
      <c r="QOX85" s="192"/>
      <c r="QPB85" s="192"/>
      <c r="QPF85" s="192"/>
      <c r="QPJ85" s="192"/>
      <c r="QPN85" s="192"/>
      <c r="QPR85" s="192"/>
      <c r="QPV85" s="192"/>
      <c r="QPZ85" s="192"/>
      <c r="QQD85" s="192"/>
      <c r="QQH85" s="192"/>
      <c r="QQL85" s="192"/>
      <c r="QQP85" s="192"/>
      <c r="QQT85" s="192"/>
      <c r="QQX85" s="192"/>
      <c r="QRB85" s="192"/>
      <c r="QRF85" s="192"/>
      <c r="QRJ85" s="192"/>
      <c r="QRN85" s="192"/>
      <c r="QRR85" s="192"/>
      <c r="QRV85" s="192"/>
      <c r="QRZ85" s="192"/>
      <c r="QSD85" s="192"/>
      <c r="QSH85" s="192"/>
      <c r="QSL85" s="192"/>
      <c r="QSP85" s="192"/>
      <c r="QST85" s="192"/>
      <c r="QSX85" s="192"/>
      <c r="QTB85" s="192"/>
      <c r="QTF85" s="192"/>
      <c r="QTJ85" s="192"/>
      <c r="QTN85" s="192"/>
      <c r="QTR85" s="192"/>
      <c r="QTV85" s="192"/>
      <c r="QTZ85" s="192"/>
      <c r="QUD85" s="192"/>
      <c r="QUH85" s="192"/>
      <c r="QUL85" s="192"/>
      <c r="QUP85" s="192"/>
      <c r="QUT85" s="192"/>
      <c r="QUX85" s="192"/>
      <c r="QVB85" s="192"/>
      <c r="QVF85" s="192"/>
      <c r="QVJ85" s="192"/>
      <c r="QVN85" s="192"/>
      <c r="QVR85" s="192"/>
      <c r="QVV85" s="192"/>
      <c r="QVZ85" s="192"/>
      <c r="QWD85" s="192"/>
      <c r="QWH85" s="192"/>
      <c r="QWL85" s="192"/>
      <c r="QWP85" s="192"/>
      <c r="QWT85" s="192"/>
      <c r="QWX85" s="192"/>
      <c r="QXB85" s="192"/>
      <c r="QXF85" s="192"/>
      <c r="QXJ85" s="192"/>
      <c r="QXN85" s="192"/>
      <c r="QXR85" s="192"/>
      <c r="QXV85" s="192"/>
      <c r="QXZ85" s="192"/>
      <c r="QYD85" s="192"/>
      <c r="QYH85" s="192"/>
      <c r="QYL85" s="192"/>
      <c r="QYP85" s="192"/>
      <c r="QYT85" s="192"/>
      <c r="QYX85" s="192"/>
      <c r="QZB85" s="192"/>
      <c r="QZF85" s="192"/>
      <c r="QZJ85" s="192"/>
      <c r="QZN85" s="192"/>
      <c r="QZR85" s="192"/>
      <c r="QZV85" s="192"/>
      <c r="QZZ85" s="192"/>
      <c r="RAD85" s="192"/>
      <c r="RAH85" s="192"/>
      <c r="RAL85" s="192"/>
      <c r="RAP85" s="192"/>
      <c r="RAT85" s="192"/>
      <c r="RAX85" s="192"/>
      <c r="RBB85" s="192"/>
      <c r="RBF85" s="192"/>
      <c r="RBJ85" s="192"/>
      <c r="RBN85" s="192"/>
      <c r="RBR85" s="192"/>
      <c r="RBV85" s="192"/>
      <c r="RBZ85" s="192"/>
      <c r="RCD85" s="192"/>
      <c r="RCH85" s="192"/>
      <c r="RCL85" s="192"/>
      <c r="RCP85" s="192"/>
      <c r="RCT85" s="192"/>
      <c r="RCX85" s="192"/>
      <c r="RDB85" s="192"/>
      <c r="RDF85" s="192"/>
      <c r="RDJ85" s="192"/>
      <c r="RDN85" s="192"/>
      <c r="RDR85" s="192"/>
      <c r="RDV85" s="192"/>
      <c r="RDZ85" s="192"/>
      <c r="RED85" s="192"/>
      <c r="REH85" s="192"/>
      <c r="REL85" s="192"/>
      <c r="REP85" s="192"/>
      <c r="RET85" s="192"/>
      <c r="REX85" s="192"/>
      <c r="RFB85" s="192"/>
      <c r="RFF85" s="192"/>
      <c r="RFJ85" s="192"/>
      <c r="RFN85" s="192"/>
      <c r="RFR85" s="192"/>
      <c r="RFV85" s="192"/>
      <c r="RFZ85" s="192"/>
      <c r="RGD85" s="192"/>
      <c r="RGH85" s="192"/>
      <c r="RGL85" s="192"/>
      <c r="RGP85" s="192"/>
      <c r="RGT85" s="192"/>
      <c r="RGX85" s="192"/>
      <c r="RHB85" s="192"/>
      <c r="RHF85" s="192"/>
      <c r="RHJ85" s="192"/>
      <c r="RHN85" s="192"/>
      <c r="RHR85" s="192"/>
      <c r="RHV85" s="192"/>
      <c r="RHZ85" s="192"/>
      <c r="RID85" s="192"/>
      <c r="RIH85" s="192"/>
      <c r="RIL85" s="192"/>
      <c r="RIP85" s="192"/>
      <c r="RIT85" s="192"/>
      <c r="RIX85" s="192"/>
      <c r="RJB85" s="192"/>
      <c r="RJF85" s="192"/>
      <c r="RJJ85" s="192"/>
      <c r="RJN85" s="192"/>
      <c r="RJR85" s="192"/>
      <c r="RJV85" s="192"/>
      <c r="RJZ85" s="192"/>
      <c r="RKD85" s="192"/>
      <c r="RKH85" s="192"/>
      <c r="RKL85" s="192"/>
      <c r="RKP85" s="192"/>
      <c r="RKT85" s="192"/>
      <c r="RKX85" s="192"/>
      <c r="RLB85" s="192"/>
      <c r="RLF85" s="192"/>
      <c r="RLJ85" s="192"/>
      <c r="RLN85" s="192"/>
      <c r="RLR85" s="192"/>
      <c r="RLV85" s="192"/>
      <c r="RLZ85" s="192"/>
      <c r="RMD85" s="192"/>
      <c r="RMH85" s="192"/>
      <c r="RML85" s="192"/>
      <c r="RMP85" s="192"/>
      <c r="RMT85" s="192"/>
      <c r="RMX85" s="192"/>
      <c r="RNB85" s="192"/>
      <c r="RNF85" s="192"/>
      <c r="RNJ85" s="192"/>
      <c r="RNN85" s="192"/>
      <c r="RNR85" s="192"/>
      <c r="RNV85" s="192"/>
      <c r="RNZ85" s="192"/>
      <c r="ROD85" s="192"/>
      <c r="ROH85" s="192"/>
      <c r="ROL85" s="192"/>
      <c r="ROP85" s="192"/>
      <c r="ROT85" s="192"/>
      <c r="ROX85" s="192"/>
      <c r="RPB85" s="192"/>
      <c r="RPF85" s="192"/>
      <c r="RPJ85" s="192"/>
      <c r="RPN85" s="192"/>
      <c r="RPR85" s="192"/>
      <c r="RPV85" s="192"/>
      <c r="RPZ85" s="192"/>
      <c r="RQD85" s="192"/>
      <c r="RQH85" s="192"/>
      <c r="RQL85" s="192"/>
      <c r="RQP85" s="192"/>
      <c r="RQT85" s="192"/>
      <c r="RQX85" s="192"/>
      <c r="RRB85" s="192"/>
      <c r="RRF85" s="192"/>
      <c r="RRJ85" s="192"/>
      <c r="RRN85" s="192"/>
      <c r="RRR85" s="192"/>
      <c r="RRV85" s="192"/>
      <c r="RRZ85" s="192"/>
      <c r="RSD85" s="192"/>
      <c r="RSH85" s="192"/>
      <c r="RSL85" s="192"/>
      <c r="RSP85" s="192"/>
      <c r="RST85" s="192"/>
      <c r="RSX85" s="192"/>
      <c r="RTB85" s="192"/>
      <c r="RTF85" s="192"/>
      <c r="RTJ85" s="192"/>
      <c r="RTN85" s="192"/>
      <c r="RTR85" s="192"/>
      <c r="RTV85" s="192"/>
      <c r="RTZ85" s="192"/>
      <c r="RUD85" s="192"/>
      <c r="RUH85" s="192"/>
      <c r="RUL85" s="192"/>
      <c r="RUP85" s="192"/>
      <c r="RUT85" s="192"/>
      <c r="RUX85" s="192"/>
      <c r="RVB85" s="192"/>
      <c r="RVF85" s="192"/>
      <c r="RVJ85" s="192"/>
      <c r="RVN85" s="192"/>
      <c r="RVR85" s="192"/>
      <c r="RVV85" s="192"/>
      <c r="RVZ85" s="192"/>
      <c r="RWD85" s="192"/>
      <c r="RWH85" s="192"/>
      <c r="RWL85" s="192"/>
      <c r="RWP85" s="192"/>
      <c r="RWT85" s="192"/>
      <c r="RWX85" s="192"/>
      <c r="RXB85" s="192"/>
      <c r="RXF85" s="192"/>
      <c r="RXJ85" s="192"/>
      <c r="RXN85" s="192"/>
      <c r="RXR85" s="192"/>
      <c r="RXV85" s="192"/>
      <c r="RXZ85" s="192"/>
      <c r="RYD85" s="192"/>
      <c r="RYH85" s="192"/>
      <c r="RYL85" s="192"/>
      <c r="RYP85" s="192"/>
      <c r="RYT85" s="192"/>
      <c r="RYX85" s="192"/>
      <c r="RZB85" s="192"/>
      <c r="RZF85" s="192"/>
      <c r="RZJ85" s="192"/>
      <c r="RZN85" s="192"/>
      <c r="RZR85" s="192"/>
      <c r="RZV85" s="192"/>
      <c r="RZZ85" s="192"/>
      <c r="SAD85" s="192"/>
      <c r="SAH85" s="192"/>
      <c r="SAL85" s="192"/>
      <c r="SAP85" s="192"/>
      <c r="SAT85" s="192"/>
      <c r="SAX85" s="192"/>
      <c r="SBB85" s="192"/>
      <c r="SBF85" s="192"/>
      <c r="SBJ85" s="192"/>
      <c r="SBN85" s="192"/>
      <c r="SBR85" s="192"/>
      <c r="SBV85" s="192"/>
      <c r="SBZ85" s="192"/>
      <c r="SCD85" s="192"/>
      <c r="SCH85" s="192"/>
      <c r="SCL85" s="192"/>
      <c r="SCP85" s="192"/>
      <c r="SCT85" s="192"/>
      <c r="SCX85" s="192"/>
      <c r="SDB85" s="192"/>
      <c r="SDF85" s="192"/>
      <c r="SDJ85" s="192"/>
      <c r="SDN85" s="192"/>
      <c r="SDR85" s="192"/>
      <c r="SDV85" s="192"/>
      <c r="SDZ85" s="192"/>
      <c r="SED85" s="192"/>
      <c r="SEH85" s="192"/>
      <c r="SEL85" s="192"/>
      <c r="SEP85" s="192"/>
      <c r="SET85" s="192"/>
      <c r="SEX85" s="192"/>
      <c r="SFB85" s="192"/>
      <c r="SFF85" s="192"/>
      <c r="SFJ85" s="192"/>
      <c r="SFN85" s="192"/>
      <c r="SFR85" s="192"/>
      <c r="SFV85" s="192"/>
      <c r="SFZ85" s="192"/>
      <c r="SGD85" s="192"/>
      <c r="SGH85" s="192"/>
      <c r="SGL85" s="192"/>
      <c r="SGP85" s="192"/>
      <c r="SGT85" s="192"/>
      <c r="SGX85" s="192"/>
      <c r="SHB85" s="192"/>
      <c r="SHF85" s="192"/>
      <c r="SHJ85" s="192"/>
      <c r="SHN85" s="192"/>
      <c r="SHR85" s="192"/>
      <c r="SHV85" s="192"/>
      <c r="SHZ85" s="192"/>
      <c r="SID85" s="192"/>
      <c r="SIH85" s="192"/>
      <c r="SIL85" s="192"/>
      <c r="SIP85" s="192"/>
      <c r="SIT85" s="192"/>
      <c r="SIX85" s="192"/>
      <c r="SJB85" s="192"/>
      <c r="SJF85" s="192"/>
      <c r="SJJ85" s="192"/>
      <c r="SJN85" s="192"/>
      <c r="SJR85" s="192"/>
      <c r="SJV85" s="192"/>
      <c r="SJZ85" s="192"/>
      <c r="SKD85" s="192"/>
      <c r="SKH85" s="192"/>
      <c r="SKL85" s="192"/>
      <c r="SKP85" s="192"/>
      <c r="SKT85" s="192"/>
      <c r="SKX85" s="192"/>
      <c r="SLB85" s="192"/>
      <c r="SLF85" s="192"/>
      <c r="SLJ85" s="192"/>
      <c r="SLN85" s="192"/>
      <c r="SLR85" s="192"/>
      <c r="SLV85" s="192"/>
      <c r="SLZ85" s="192"/>
      <c r="SMD85" s="192"/>
      <c r="SMH85" s="192"/>
      <c r="SML85" s="192"/>
      <c r="SMP85" s="192"/>
      <c r="SMT85" s="192"/>
      <c r="SMX85" s="192"/>
      <c r="SNB85" s="192"/>
      <c r="SNF85" s="192"/>
      <c r="SNJ85" s="192"/>
      <c r="SNN85" s="192"/>
      <c r="SNR85" s="192"/>
      <c r="SNV85" s="192"/>
      <c r="SNZ85" s="192"/>
      <c r="SOD85" s="192"/>
      <c r="SOH85" s="192"/>
      <c r="SOL85" s="192"/>
      <c r="SOP85" s="192"/>
      <c r="SOT85" s="192"/>
      <c r="SOX85" s="192"/>
      <c r="SPB85" s="192"/>
      <c r="SPF85" s="192"/>
      <c r="SPJ85" s="192"/>
      <c r="SPN85" s="192"/>
      <c r="SPR85" s="192"/>
      <c r="SPV85" s="192"/>
      <c r="SPZ85" s="192"/>
      <c r="SQD85" s="192"/>
      <c r="SQH85" s="192"/>
      <c r="SQL85" s="192"/>
      <c r="SQP85" s="192"/>
      <c r="SQT85" s="192"/>
      <c r="SQX85" s="192"/>
      <c r="SRB85" s="192"/>
      <c r="SRF85" s="192"/>
      <c r="SRJ85" s="192"/>
      <c r="SRN85" s="192"/>
      <c r="SRR85" s="192"/>
      <c r="SRV85" s="192"/>
      <c r="SRZ85" s="192"/>
      <c r="SSD85" s="192"/>
      <c r="SSH85" s="192"/>
      <c r="SSL85" s="192"/>
      <c r="SSP85" s="192"/>
      <c r="SST85" s="192"/>
      <c r="SSX85" s="192"/>
      <c r="STB85" s="192"/>
      <c r="STF85" s="192"/>
      <c r="STJ85" s="192"/>
      <c r="STN85" s="192"/>
      <c r="STR85" s="192"/>
      <c r="STV85" s="192"/>
      <c r="STZ85" s="192"/>
      <c r="SUD85" s="192"/>
      <c r="SUH85" s="192"/>
      <c r="SUL85" s="192"/>
      <c r="SUP85" s="192"/>
      <c r="SUT85" s="192"/>
      <c r="SUX85" s="192"/>
      <c r="SVB85" s="192"/>
      <c r="SVF85" s="192"/>
      <c r="SVJ85" s="192"/>
      <c r="SVN85" s="192"/>
      <c r="SVR85" s="192"/>
      <c r="SVV85" s="192"/>
      <c r="SVZ85" s="192"/>
      <c r="SWD85" s="192"/>
      <c r="SWH85" s="192"/>
      <c r="SWL85" s="192"/>
      <c r="SWP85" s="192"/>
      <c r="SWT85" s="192"/>
      <c r="SWX85" s="192"/>
      <c r="SXB85" s="192"/>
      <c r="SXF85" s="192"/>
      <c r="SXJ85" s="192"/>
      <c r="SXN85" s="192"/>
      <c r="SXR85" s="192"/>
      <c r="SXV85" s="192"/>
      <c r="SXZ85" s="192"/>
      <c r="SYD85" s="192"/>
      <c r="SYH85" s="192"/>
      <c r="SYL85" s="192"/>
      <c r="SYP85" s="192"/>
      <c r="SYT85" s="192"/>
      <c r="SYX85" s="192"/>
      <c r="SZB85" s="192"/>
      <c r="SZF85" s="192"/>
      <c r="SZJ85" s="192"/>
      <c r="SZN85" s="192"/>
      <c r="SZR85" s="192"/>
      <c r="SZV85" s="192"/>
      <c r="SZZ85" s="192"/>
      <c r="TAD85" s="192"/>
      <c r="TAH85" s="192"/>
      <c r="TAL85" s="192"/>
      <c r="TAP85" s="192"/>
      <c r="TAT85" s="192"/>
      <c r="TAX85" s="192"/>
      <c r="TBB85" s="192"/>
      <c r="TBF85" s="192"/>
      <c r="TBJ85" s="192"/>
      <c r="TBN85" s="192"/>
      <c r="TBR85" s="192"/>
      <c r="TBV85" s="192"/>
      <c r="TBZ85" s="192"/>
      <c r="TCD85" s="192"/>
      <c r="TCH85" s="192"/>
      <c r="TCL85" s="192"/>
      <c r="TCP85" s="192"/>
      <c r="TCT85" s="192"/>
      <c r="TCX85" s="192"/>
      <c r="TDB85" s="192"/>
      <c r="TDF85" s="192"/>
      <c r="TDJ85" s="192"/>
      <c r="TDN85" s="192"/>
      <c r="TDR85" s="192"/>
      <c r="TDV85" s="192"/>
      <c r="TDZ85" s="192"/>
      <c r="TED85" s="192"/>
      <c r="TEH85" s="192"/>
      <c r="TEL85" s="192"/>
      <c r="TEP85" s="192"/>
      <c r="TET85" s="192"/>
      <c r="TEX85" s="192"/>
      <c r="TFB85" s="192"/>
      <c r="TFF85" s="192"/>
      <c r="TFJ85" s="192"/>
      <c r="TFN85" s="192"/>
      <c r="TFR85" s="192"/>
      <c r="TFV85" s="192"/>
      <c r="TFZ85" s="192"/>
      <c r="TGD85" s="192"/>
      <c r="TGH85" s="192"/>
      <c r="TGL85" s="192"/>
      <c r="TGP85" s="192"/>
      <c r="TGT85" s="192"/>
      <c r="TGX85" s="192"/>
      <c r="THB85" s="192"/>
      <c r="THF85" s="192"/>
      <c r="THJ85" s="192"/>
      <c r="THN85" s="192"/>
      <c r="THR85" s="192"/>
      <c r="THV85" s="192"/>
      <c r="THZ85" s="192"/>
      <c r="TID85" s="192"/>
      <c r="TIH85" s="192"/>
      <c r="TIL85" s="192"/>
      <c r="TIP85" s="192"/>
      <c r="TIT85" s="192"/>
      <c r="TIX85" s="192"/>
      <c r="TJB85" s="192"/>
      <c r="TJF85" s="192"/>
      <c r="TJJ85" s="192"/>
      <c r="TJN85" s="192"/>
      <c r="TJR85" s="192"/>
      <c r="TJV85" s="192"/>
      <c r="TJZ85" s="192"/>
      <c r="TKD85" s="192"/>
      <c r="TKH85" s="192"/>
      <c r="TKL85" s="192"/>
      <c r="TKP85" s="192"/>
      <c r="TKT85" s="192"/>
      <c r="TKX85" s="192"/>
      <c r="TLB85" s="192"/>
      <c r="TLF85" s="192"/>
      <c r="TLJ85" s="192"/>
      <c r="TLN85" s="192"/>
      <c r="TLR85" s="192"/>
      <c r="TLV85" s="192"/>
      <c r="TLZ85" s="192"/>
      <c r="TMD85" s="192"/>
      <c r="TMH85" s="192"/>
      <c r="TML85" s="192"/>
      <c r="TMP85" s="192"/>
      <c r="TMT85" s="192"/>
      <c r="TMX85" s="192"/>
      <c r="TNB85" s="192"/>
      <c r="TNF85" s="192"/>
      <c r="TNJ85" s="192"/>
      <c r="TNN85" s="192"/>
      <c r="TNR85" s="192"/>
      <c r="TNV85" s="192"/>
      <c r="TNZ85" s="192"/>
      <c r="TOD85" s="192"/>
      <c r="TOH85" s="192"/>
      <c r="TOL85" s="192"/>
      <c r="TOP85" s="192"/>
      <c r="TOT85" s="192"/>
      <c r="TOX85" s="192"/>
      <c r="TPB85" s="192"/>
      <c r="TPF85" s="192"/>
      <c r="TPJ85" s="192"/>
      <c r="TPN85" s="192"/>
      <c r="TPR85" s="192"/>
      <c r="TPV85" s="192"/>
      <c r="TPZ85" s="192"/>
      <c r="TQD85" s="192"/>
      <c r="TQH85" s="192"/>
      <c r="TQL85" s="192"/>
      <c r="TQP85" s="192"/>
      <c r="TQT85" s="192"/>
      <c r="TQX85" s="192"/>
      <c r="TRB85" s="192"/>
      <c r="TRF85" s="192"/>
      <c r="TRJ85" s="192"/>
      <c r="TRN85" s="192"/>
      <c r="TRR85" s="192"/>
      <c r="TRV85" s="192"/>
      <c r="TRZ85" s="192"/>
      <c r="TSD85" s="192"/>
      <c r="TSH85" s="192"/>
      <c r="TSL85" s="192"/>
      <c r="TSP85" s="192"/>
      <c r="TST85" s="192"/>
      <c r="TSX85" s="192"/>
      <c r="TTB85" s="192"/>
      <c r="TTF85" s="192"/>
      <c r="TTJ85" s="192"/>
      <c r="TTN85" s="192"/>
      <c r="TTR85" s="192"/>
      <c r="TTV85" s="192"/>
      <c r="TTZ85" s="192"/>
      <c r="TUD85" s="192"/>
      <c r="TUH85" s="192"/>
      <c r="TUL85" s="192"/>
      <c r="TUP85" s="192"/>
      <c r="TUT85" s="192"/>
      <c r="TUX85" s="192"/>
      <c r="TVB85" s="192"/>
      <c r="TVF85" s="192"/>
      <c r="TVJ85" s="192"/>
      <c r="TVN85" s="192"/>
      <c r="TVR85" s="192"/>
      <c r="TVV85" s="192"/>
      <c r="TVZ85" s="192"/>
      <c r="TWD85" s="192"/>
      <c r="TWH85" s="192"/>
      <c r="TWL85" s="192"/>
      <c r="TWP85" s="192"/>
      <c r="TWT85" s="192"/>
      <c r="TWX85" s="192"/>
      <c r="TXB85" s="192"/>
      <c r="TXF85" s="192"/>
      <c r="TXJ85" s="192"/>
      <c r="TXN85" s="192"/>
      <c r="TXR85" s="192"/>
      <c r="TXV85" s="192"/>
      <c r="TXZ85" s="192"/>
      <c r="TYD85" s="192"/>
      <c r="TYH85" s="192"/>
      <c r="TYL85" s="192"/>
      <c r="TYP85" s="192"/>
      <c r="TYT85" s="192"/>
      <c r="TYX85" s="192"/>
      <c r="TZB85" s="192"/>
      <c r="TZF85" s="192"/>
      <c r="TZJ85" s="192"/>
      <c r="TZN85" s="192"/>
      <c r="TZR85" s="192"/>
      <c r="TZV85" s="192"/>
      <c r="TZZ85" s="192"/>
      <c r="UAD85" s="192"/>
      <c r="UAH85" s="192"/>
      <c r="UAL85" s="192"/>
      <c r="UAP85" s="192"/>
      <c r="UAT85" s="192"/>
      <c r="UAX85" s="192"/>
      <c r="UBB85" s="192"/>
      <c r="UBF85" s="192"/>
      <c r="UBJ85" s="192"/>
      <c r="UBN85" s="192"/>
      <c r="UBR85" s="192"/>
      <c r="UBV85" s="192"/>
      <c r="UBZ85" s="192"/>
      <c r="UCD85" s="192"/>
      <c r="UCH85" s="192"/>
      <c r="UCL85" s="192"/>
      <c r="UCP85" s="192"/>
      <c r="UCT85" s="192"/>
      <c r="UCX85" s="192"/>
      <c r="UDB85" s="192"/>
      <c r="UDF85" s="192"/>
      <c r="UDJ85" s="192"/>
      <c r="UDN85" s="192"/>
      <c r="UDR85" s="192"/>
      <c r="UDV85" s="192"/>
      <c r="UDZ85" s="192"/>
      <c r="UED85" s="192"/>
      <c r="UEH85" s="192"/>
      <c r="UEL85" s="192"/>
      <c r="UEP85" s="192"/>
      <c r="UET85" s="192"/>
      <c r="UEX85" s="192"/>
      <c r="UFB85" s="192"/>
      <c r="UFF85" s="192"/>
      <c r="UFJ85" s="192"/>
      <c r="UFN85" s="192"/>
      <c r="UFR85" s="192"/>
      <c r="UFV85" s="192"/>
      <c r="UFZ85" s="192"/>
      <c r="UGD85" s="192"/>
      <c r="UGH85" s="192"/>
      <c r="UGL85" s="192"/>
      <c r="UGP85" s="192"/>
      <c r="UGT85" s="192"/>
      <c r="UGX85" s="192"/>
      <c r="UHB85" s="192"/>
      <c r="UHF85" s="192"/>
      <c r="UHJ85" s="192"/>
      <c r="UHN85" s="192"/>
      <c r="UHR85" s="192"/>
      <c r="UHV85" s="192"/>
      <c r="UHZ85" s="192"/>
      <c r="UID85" s="192"/>
      <c r="UIH85" s="192"/>
      <c r="UIL85" s="192"/>
      <c r="UIP85" s="192"/>
      <c r="UIT85" s="192"/>
      <c r="UIX85" s="192"/>
      <c r="UJB85" s="192"/>
      <c r="UJF85" s="192"/>
      <c r="UJJ85" s="192"/>
      <c r="UJN85" s="192"/>
      <c r="UJR85" s="192"/>
      <c r="UJV85" s="192"/>
      <c r="UJZ85" s="192"/>
      <c r="UKD85" s="192"/>
      <c r="UKH85" s="192"/>
      <c r="UKL85" s="192"/>
      <c r="UKP85" s="192"/>
      <c r="UKT85" s="192"/>
      <c r="UKX85" s="192"/>
      <c r="ULB85" s="192"/>
      <c r="ULF85" s="192"/>
      <c r="ULJ85" s="192"/>
      <c r="ULN85" s="192"/>
      <c r="ULR85" s="192"/>
      <c r="ULV85" s="192"/>
      <c r="ULZ85" s="192"/>
      <c r="UMD85" s="192"/>
      <c r="UMH85" s="192"/>
      <c r="UML85" s="192"/>
      <c r="UMP85" s="192"/>
      <c r="UMT85" s="192"/>
      <c r="UMX85" s="192"/>
      <c r="UNB85" s="192"/>
      <c r="UNF85" s="192"/>
      <c r="UNJ85" s="192"/>
      <c r="UNN85" s="192"/>
      <c r="UNR85" s="192"/>
      <c r="UNV85" s="192"/>
      <c r="UNZ85" s="192"/>
      <c r="UOD85" s="192"/>
      <c r="UOH85" s="192"/>
      <c r="UOL85" s="192"/>
      <c r="UOP85" s="192"/>
      <c r="UOT85" s="192"/>
      <c r="UOX85" s="192"/>
      <c r="UPB85" s="192"/>
      <c r="UPF85" s="192"/>
      <c r="UPJ85" s="192"/>
      <c r="UPN85" s="192"/>
      <c r="UPR85" s="192"/>
      <c r="UPV85" s="192"/>
      <c r="UPZ85" s="192"/>
      <c r="UQD85" s="192"/>
      <c r="UQH85" s="192"/>
      <c r="UQL85" s="192"/>
      <c r="UQP85" s="192"/>
      <c r="UQT85" s="192"/>
      <c r="UQX85" s="192"/>
      <c r="URB85" s="192"/>
      <c r="URF85" s="192"/>
      <c r="URJ85" s="192"/>
      <c r="URN85" s="192"/>
      <c r="URR85" s="192"/>
      <c r="URV85" s="192"/>
      <c r="URZ85" s="192"/>
      <c r="USD85" s="192"/>
      <c r="USH85" s="192"/>
      <c r="USL85" s="192"/>
      <c r="USP85" s="192"/>
      <c r="UST85" s="192"/>
      <c r="USX85" s="192"/>
      <c r="UTB85" s="192"/>
      <c r="UTF85" s="192"/>
      <c r="UTJ85" s="192"/>
      <c r="UTN85" s="192"/>
      <c r="UTR85" s="192"/>
      <c r="UTV85" s="192"/>
      <c r="UTZ85" s="192"/>
      <c r="UUD85" s="192"/>
      <c r="UUH85" s="192"/>
      <c r="UUL85" s="192"/>
      <c r="UUP85" s="192"/>
      <c r="UUT85" s="192"/>
      <c r="UUX85" s="192"/>
      <c r="UVB85" s="192"/>
      <c r="UVF85" s="192"/>
      <c r="UVJ85" s="192"/>
      <c r="UVN85" s="192"/>
      <c r="UVR85" s="192"/>
      <c r="UVV85" s="192"/>
      <c r="UVZ85" s="192"/>
      <c r="UWD85" s="192"/>
      <c r="UWH85" s="192"/>
      <c r="UWL85" s="192"/>
      <c r="UWP85" s="192"/>
      <c r="UWT85" s="192"/>
      <c r="UWX85" s="192"/>
      <c r="UXB85" s="192"/>
      <c r="UXF85" s="192"/>
      <c r="UXJ85" s="192"/>
      <c r="UXN85" s="192"/>
      <c r="UXR85" s="192"/>
      <c r="UXV85" s="192"/>
      <c r="UXZ85" s="192"/>
      <c r="UYD85" s="192"/>
      <c r="UYH85" s="192"/>
      <c r="UYL85" s="192"/>
      <c r="UYP85" s="192"/>
      <c r="UYT85" s="192"/>
      <c r="UYX85" s="192"/>
      <c r="UZB85" s="192"/>
      <c r="UZF85" s="192"/>
      <c r="UZJ85" s="192"/>
      <c r="UZN85" s="192"/>
      <c r="UZR85" s="192"/>
      <c r="UZV85" s="192"/>
      <c r="UZZ85" s="192"/>
      <c r="VAD85" s="192"/>
      <c r="VAH85" s="192"/>
      <c r="VAL85" s="192"/>
      <c r="VAP85" s="192"/>
      <c r="VAT85" s="192"/>
      <c r="VAX85" s="192"/>
      <c r="VBB85" s="192"/>
      <c r="VBF85" s="192"/>
      <c r="VBJ85" s="192"/>
      <c r="VBN85" s="192"/>
      <c r="VBR85" s="192"/>
      <c r="VBV85" s="192"/>
      <c r="VBZ85" s="192"/>
      <c r="VCD85" s="192"/>
      <c r="VCH85" s="192"/>
      <c r="VCL85" s="192"/>
      <c r="VCP85" s="192"/>
      <c r="VCT85" s="192"/>
      <c r="VCX85" s="192"/>
      <c r="VDB85" s="192"/>
      <c r="VDF85" s="192"/>
      <c r="VDJ85" s="192"/>
      <c r="VDN85" s="192"/>
      <c r="VDR85" s="192"/>
      <c r="VDV85" s="192"/>
      <c r="VDZ85" s="192"/>
      <c r="VED85" s="192"/>
      <c r="VEH85" s="192"/>
      <c r="VEL85" s="192"/>
      <c r="VEP85" s="192"/>
      <c r="VET85" s="192"/>
      <c r="VEX85" s="192"/>
      <c r="VFB85" s="192"/>
      <c r="VFF85" s="192"/>
      <c r="VFJ85" s="192"/>
      <c r="VFN85" s="192"/>
      <c r="VFR85" s="192"/>
      <c r="VFV85" s="192"/>
      <c r="VFZ85" s="192"/>
      <c r="VGD85" s="192"/>
      <c r="VGH85" s="192"/>
      <c r="VGL85" s="192"/>
      <c r="VGP85" s="192"/>
      <c r="VGT85" s="192"/>
      <c r="VGX85" s="192"/>
      <c r="VHB85" s="192"/>
      <c r="VHF85" s="192"/>
      <c r="VHJ85" s="192"/>
      <c r="VHN85" s="192"/>
      <c r="VHR85" s="192"/>
      <c r="VHV85" s="192"/>
      <c r="VHZ85" s="192"/>
      <c r="VID85" s="192"/>
      <c r="VIH85" s="192"/>
      <c r="VIL85" s="192"/>
      <c r="VIP85" s="192"/>
      <c r="VIT85" s="192"/>
      <c r="VIX85" s="192"/>
      <c r="VJB85" s="192"/>
      <c r="VJF85" s="192"/>
      <c r="VJJ85" s="192"/>
      <c r="VJN85" s="192"/>
      <c r="VJR85" s="192"/>
      <c r="VJV85" s="192"/>
      <c r="VJZ85" s="192"/>
      <c r="VKD85" s="192"/>
      <c r="VKH85" s="192"/>
      <c r="VKL85" s="192"/>
      <c r="VKP85" s="192"/>
      <c r="VKT85" s="192"/>
      <c r="VKX85" s="192"/>
      <c r="VLB85" s="192"/>
      <c r="VLF85" s="192"/>
      <c r="VLJ85" s="192"/>
      <c r="VLN85" s="192"/>
      <c r="VLR85" s="192"/>
      <c r="VLV85" s="192"/>
      <c r="VLZ85" s="192"/>
      <c r="VMD85" s="192"/>
      <c r="VMH85" s="192"/>
      <c r="VML85" s="192"/>
      <c r="VMP85" s="192"/>
      <c r="VMT85" s="192"/>
      <c r="VMX85" s="192"/>
      <c r="VNB85" s="192"/>
      <c r="VNF85" s="192"/>
      <c r="VNJ85" s="192"/>
      <c r="VNN85" s="192"/>
      <c r="VNR85" s="192"/>
      <c r="VNV85" s="192"/>
      <c r="VNZ85" s="192"/>
      <c r="VOD85" s="192"/>
      <c r="VOH85" s="192"/>
      <c r="VOL85" s="192"/>
      <c r="VOP85" s="192"/>
      <c r="VOT85" s="192"/>
      <c r="VOX85" s="192"/>
      <c r="VPB85" s="192"/>
      <c r="VPF85" s="192"/>
      <c r="VPJ85" s="192"/>
      <c r="VPN85" s="192"/>
      <c r="VPR85" s="192"/>
      <c r="VPV85" s="192"/>
      <c r="VPZ85" s="192"/>
      <c r="VQD85" s="192"/>
      <c r="VQH85" s="192"/>
      <c r="VQL85" s="192"/>
      <c r="VQP85" s="192"/>
      <c r="VQT85" s="192"/>
      <c r="VQX85" s="192"/>
      <c r="VRB85" s="192"/>
      <c r="VRF85" s="192"/>
      <c r="VRJ85" s="192"/>
      <c r="VRN85" s="192"/>
      <c r="VRR85" s="192"/>
      <c r="VRV85" s="192"/>
      <c r="VRZ85" s="192"/>
      <c r="VSD85" s="192"/>
      <c r="VSH85" s="192"/>
      <c r="VSL85" s="192"/>
      <c r="VSP85" s="192"/>
      <c r="VST85" s="192"/>
      <c r="VSX85" s="192"/>
      <c r="VTB85" s="192"/>
      <c r="VTF85" s="192"/>
      <c r="VTJ85" s="192"/>
      <c r="VTN85" s="192"/>
      <c r="VTR85" s="192"/>
      <c r="VTV85" s="192"/>
      <c r="VTZ85" s="192"/>
      <c r="VUD85" s="192"/>
      <c r="VUH85" s="192"/>
      <c r="VUL85" s="192"/>
      <c r="VUP85" s="192"/>
      <c r="VUT85" s="192"/>
      <c r="VUX85" s="192"/>
      <c r="VVB85" s="192"/>
      <c r="VVF85" s="192"/>
      <c r="VVJ85" s="192"/>
      <c r="VVN85" s="192"/>
      <c r="VVR85" s="192"/>
      <c r="VVV85" s="192"/>
      <c r="VVZ85" s="192"/>
      <c r="VWD85" s="192"/>
      <c r="VWH85" s="192"/>
      <c r="VWL85" s="192"/>
      <c r="VWP85" s="192"/>
      <c r="VWT85" s="192"/>
      <c r="VWX85" s="192"/>
      <c r="VXB85" s="192"/>
      <c r="VXF85" s="192"/>
      <c r="VXJ85" s="192"/>
      <c r="VXN85" s="192"/>
      <c r="VXR85" s="192"/>
      <c r="VXV85" s="192"/>
      <c r="VXZ85" s="192"/>
      <c r="VYD85" s="192"/>
      <c r="VYH85" s="192"/>
      <c r="VYL85" s="192"/>
      <c r="VYP85" s="192"/>
      <c r="VYT85" s="192"/>
      <c r="VYX85" s="192"/>
      <c r="VZB85" s="192"/>
      <c r="VZF85" s="192"/>
      <c r="VZJ85" s="192"/>
      <c r="VZN85" s="192"/>
      <c r="VZR85" s="192"/>
      <c r="VZV85" s="192"/>
      <c r="VZZ85" s="192"/>
      <c r="WAD85" s="192"/>
      <c r="WAH85" s="192"/>
      <c r="WAL85" s="192"/>
      <c r="WAP85" s="192"/>
      <c r="WAT85" s="192"/>
      <c r="WAX85" s="192"/>
      <c r="WBB85" s="192"/>
      <c r="WBF85" s="192"/>
      <c r="WBJ85" s="192"/>
      <c r="WBN85" s="192"/>
      <c r="WBR85" s="192"/>
      <c r="WBV85" s="192"/>
      <c r="WBZ85" s="192"/>
      <c r="WCD85" s="192"/>
      <c r="WCH85" s="192"/>
      <c r="WCL85" s="192"/>
      <c r="WCP85" s="192"/>
      <c r="WCT85" s="192"/>
      <c r="WCX85" s="192"/>
      <c r="WDB85" s="192"/>
      <c r="WDF85" s="192"/>
      <c r="WDJ85" s="192"/>
      <c r="WDN85" s="192"/>
      <c r="WDR85" s="192"/>
      <c r="WDV85" s="192"/>
      <c r="WDZ85" s="192"/>
      <c r="WED85" s="192"/>
      <c r="WEH85" s="192"/>
      <c r="WEL85" s="192"/>
      <c r="WEP85" s="192"/>
      <c r="WET85" s="192"/>
      <c r="WEX85" s="192"/>
      <c r="WFB85" s="192"/>
      <c r="WFF85" s="192"/>
      <c r="WFJ85" s="192"/>
      <c r="WFN85" s="192"/>
      <c r="WFR85" s="192"/>
      <c r="WFV85" s="192"/>
      <c r="WFZ85" s="192"/>
      <c r="WGD85" s="192"/>
      <c r="WGH85" s="192"/>
      <c r="WGL85" s="192"/>
      <c r="WGP85" s="192"/>
      <c r="WGT85" s="192"/>
      <c r="WGX85" s="192"/>
      <c r="WHB85" s="192"/>
      <c r="WHF85" s="192"/>
      <c r="WHJ85" s="192"/>
      <c r="WHN85" s="192"/>
      <c r="WHR85" s="192"/>
      <c r="WHV85" s="192"/>
      <c r="WHZ85" s="192"/>
      <c r="WID85" s="192"/>
      <c r="WIH85" s="192"/>
      <c r="WIL85" s="192"/>
      <c r="WIP85" s="192"/>
      <c r="WIT85" s="192"/>
      <c r="WIX85" s="192"/>
      <c r="WJB85" s="192"/>
      <c r="WJF85" s="192"/>
      <c r="WJJ85" s="192"/>
      <c r="WJN85" s="192"/>
      <c r="WJR85" s="192"/>
      <c r="WJV85" s="192"/>
      <c r="WJZ85" s="192"/>
      <c r="WKD85" s="192"/>
      <c r="WKH85" s="192"/>
      <c r="WKL85" s="192"/>
      <c r="WKP85" s="192"/>
      <c r="WKT85" s="192"/>
      <c r="WKX85" s="192"/>
      <c r="WLB85" s="192"/>
      <c r="WLF85" s="192"/>
      <c r="WLJ85" s="192"/>
      <c r="WLN85" s="192"/>
      <c r="WLR85" s="192"/>
      <c r="WLV85" s="192"/>
      <c r="WLZ85" s="192"/>
      <c r="WMD85" s="192"/>
      <c r="WMH85" s="192"/>
      <c r="WML85" s="192"/>
      <c r="WMP85" s="192"/>
      <c r="WMT85" s="192"/>
      <c r="WMX85" s="192"/>
      <c r="WNB85" s="192"/>
      <c r="WNF85" s="192"/>
      <c r="WNJ85" s="192"/>
      <c r="WNN85" s="192"/>
      <c r="WNR85" s="192"/>
      <c r="WNV85" s="192"/>
      <c r="WNZ85" s="192"/>
      <c r="WOD85" s="192"/>
      <c r="WOH85" s="192"/>
      <c r="WOL85" s="192"/>
      <c r="WOP85" s="192"/>
      <c r="WOT85" s="192"/>
      <c r="WOX85" s="192"/>
      <c r="WPB85" s="192"/>
      <c r="WPF85" s="192"/>
      <c r="WPJ85" s="192"/>
      <c r="WPN85" s="192"/>
      <c r="WPR85" s="192"/>
      <c r="WPV85" s="192"/>
      <c r="WPZ85" s="192"/>
      <c r="WQD85" s="192"/>
      <c r="WQH85" s="192"/>
      <c r="WQL85" s="192"/>
      <c r="WQP85" s="192"/>
      <c r="WQT85" s="192"/>
      <c r="WQX85" s="192"/>
      <c r="WRB85" s="192"/>
      <c r="WRF85" s="192"/>
      <c r="WRJ85" s="192"/>
      <c r="WRN85" s="192"/>
      <c r="WRR85" s="192"/>
      <c r="WRV85" s="192"/>
      <c r="WRZ85" s="192"/>
      <c r="WSD85" s="192"/>
      <c r="WSH85" s="192"/>
      <c r="WSL85" s="192"/>
      <c r="WSP85" s="192"/>
      <c r="WST85" s="192"/>
      <c r="WSX85" s="192"/>
      <c r="WTB85" s="192"/>
      <c r="WTF85" s="192"/>
      <c r="WTJ85" s="192"/>
      <c r="WTN85" s="192"/>
      <c r="WTR85" s="192"/>
      <c r="WTV85" s="192"/>
      <c r="WTZ85" s="192"/>
      <c r="WUD85" s="192"/>
      <c r="WUH85" s="192"/>
      <c r="WUL85" s="192"/>
      <c r="WUP85" s="192"/>
      <c r="WUT85" s="192"/>
      <c r="WUX85" s="192"/>
      <c r="WVB85" s="192"/>
      <c r="WVF85" s="192"/>
      <c r="WVJ85" s="192"/>
      <c r="WVN85" s="192"/>
      <c r="WVR85" s="192"/>
      <c r="WVV85" s="192"/>
      <c r="WVZ85" s="192"/>
      <c r="WWD85" s="192"/>
      <c r="WWH85" s="192"/>
      <c r="WWL85" s="192"/>
      <c r="WWP85" s="192"/>
      <c r="WWT85" s="192"/>
      <c r="WWX85" s="192"/>
      <c r="WXB85" s="192"/>
      <c r="WXF85" s="192"/>
      <c r="WXJ85" s="192"/>
      <c r="WXN85" s="192"/>
      <c r="WXR85" s="192"/>
      <c r="WXV85" s="192"/>
      <c r="WXZ85" s="192"/>
      <c r="WYD85" s="192"/>
      <c r="WYH85" s="192"/>
      <c r="WYL85" s="192"/>
      <c r="WYP85" s="192"/>
      <c r="WYT85" s="192"/>
      <c r="WYX85" s="192"/>
      <c r="WZB85" s="192"/>
      <c r="WZF85" s="192"/>
      <c r="WZJ85" s="192"/>
      <c r="WZN85" s="192"/>
      <c r="WZR85" s="192"/>
      <c r="WZV85" s="192"/>
      <c r="WZZ85" s="192"/>
      <c r="XAD85" s="192"/>
      <c r="XAH85" s="192"/>
      <c r="XAL85" s="192"/>
      <c r="XAP85" s="192"/>
      <c r="XAT85" s="192"/>
      <c r="XAX85" s="192"/>
      <c r="XBB85" s="192"/>
      <c r="XBF85" s="192"/>
      <c r="XBJ85" s="192"/>
      <c r="XBN85" s="192"/>
      <c r="XBR85" s="192"/>
      <c r="XBV85" s="192"/>
      <c r="XBZ85" s="192"/>
      <c r="XCD85" s="192"/>
      <c r="XCH85" s="192"/>
      <c r="XCL85" s="192"/>
      <c r="XCP85" s="192"/>
      <c r="XCT85" s="192"/>
      <c r="XCX85" s="192"/>
      <c r="XDB85" s="192"/>
      <c r="XDF85" s="192"/>
      <c r="XDJ85" s="192"/>
      <c r="XDN85" s="192"/>
      <c r="XDR85" s="192"/>
      <c r="XDV85" s="192"/>
      <c r="XDZ85" s="192"/>
      <c r="XED85" s="192"/>
      <c r="XEH85" s="192"/>
      <c r="XEL85" s="192"/>
      <c r="XEP85" s="192"/>
      <c r="XET85" s="192"/>
      <c r="XEX85" s="192"/>
      <c r="XFB85" s="192"/>
    </row>
    <row r="86" spans="1:1022 1026:2046 2050:3070 3074:4094 4098:5118 5122:6142 6146:7166 7170:8190 8194:9214 9218:10238 10242:11262 11266:12286 12290:13310 13314:14334 14338:15358 15362:16382" ht="148.5" x14ac:dyDescent="0.3">
      <c r="A86" s="196">
        <v>61</v>
      </c>
      <c r="B86" s="197" t="s">
        <v>68</v>
      </c>
      <c r="C86" s="196" t="s">
        <v>274</v>
      </c>
      <c r="D86" s="196" t="s">
        <v>498</v>
      </c>
      <c r="E86" s="198" t="s">
        <v>499</v>
      </c>
      <c r="F86" s="199" t="s">
        <v>500</v>
      </c>
      <c r="G86" s="200">
        <v>156514000</v>
      </c>
      <c r="H86" s="201" t="s">
        <v>420</v>
      </c>
      <c r="I86" s="202">
        <v>41612</v>
      </c>
      <c r="J86" s="202">
        <v>41619</v>
      </c>
      <c r="K86" s="202"/>
      <c r="L86" s="202">
        <v>41639</v>
      </c>
      <c r="M86" s="196" t="s">
        <v>501</v>
      </c>
      <c r="N86" s="199">
        <v>17213</v>
      </c>
      <c r="O86" s="202">
        <v>41571</v>
      </c>
      <c r="P86" s="199">
        <v>79413</v>
      </c>
      <c r="Q86" s="202">
        <v>41617</v>
      </c>
      <c r="R86" s="202">
        <v>41666</v>
      </c>
      <c r="S86" s="196" t="s">
        <v>213</v>
      </c>
    </row>
    <row r="87" spans="1:1022 1026:2046 2050:3070 3074:4094 4098:5118 5122:6142 6146:7166 7170:8190 8194:9214 9218:10238 10242:11262 11266:12286 12290:13310 13314:14334 14338:15358 15362:16382" ht="82.5" x14ac:dyDescent="0.3">
      <c r="A87" s="196">
        <v>62</v>
      </c>
      <c r="B87" s="197" t="s">
        <v>203</v>
      </c>
      <c r="C87" s="196" t="s">
        <v>18</v>
      </c>
      <c r="D87" s="196" t="s">
        <v>502</v>
      </c>
      <c r="E87" s="198" t="s">
        <v>503</v>
      </c>
      <c r="F87" s="199" t="s">
        <v>504</v>
      </c>
      <c r="G87" s="200">
        <v>16005400</v>
      </c>
      <c r="H87" s="201" t="s">
        <v>505</v>
      </c>
      <c r="I87" s="202">
        <v>41614</v>
      </c>
      <c r="J87" s="202">
        <v>41628</v>
      </c>
      <c r="K87" s="202"/>
      <c r="L87" s="202">
        <v>41628</v>
      </c>
      <c r="M87" s="199" t="s">
        <v>22</v>
      </c>
      <c r="N87" s="199">
        <v>18313</v>
      </c>
      <c r="O87" s="202">
        <v>41596</v>
      </c>
      <c r="P87" s="199">
        <v>79813</v>
      </c>
      <c r="Q87" s="202">
        <v>41619</v>
      </c>
      <c r="R87" s="202">
        <v>41666</v>
      </c>
      <c r="S87" s="196" t="s">
        <v>265</v>
      </c>
    </row>
    <row r="88" spans="1:1022 1026:2046 2050:3070 3074:4094 4098:5118 5122:6142 6146:7166 7170:8190 8194:9214 9218:10238 10242:11262 11266:12286 12290:13310 13314:14334 14338:15358 15362:16382" ht="148.5" x14ac:dyDescent="0.3">
      <c r="A88" s="196">
        <v>63</v>
      </c>
      <c r="B88" s="197" t="s">
        <v>203</v>
      </c>
      <c r="C88" s="196" t="s">
        <v>69</v>
      </c>
      <c r="D88" s="196" t="s">
        <v>506</v>
      </c>
      <c r="E88" s="198" t="s">
        <v>270</v>
      </c>
      <c r="F88" s="199" t="s">
        <v>271</v>
      </c>
      <c r="G88" s="200">
        <v>16500000</v>
      </c>
      <c r="H88" s="201" t="s">
        <v>420</v>
      </c>
      <c r="I88" s="202">
        <v>41617</v>
      </c>
      <c r="J88" s="202">
        <v>41618</v>
      </c>
      <c r="K88" s="202"/>
      <c r="L88" s="202">
        <v>41639</v>
      </c>
      <c r="M88" s="196" t="s">
        <v>507</v>
      </c>
      <c r="N88" s="199">
        <v>18813</v>
      </c>
      <c r="O88" s="202">
        <v>41599</v>
      </c>
      <c r="P88" s="199">
        <v>79613</v>
      </c>
      <c r="Q88" s="202">
        <v>41618</v>
      </c>
      <c r="R88" s="202">
        <v>41617</v>
      </c>
      <c r="S88" s="196" t="s">
        <v>265</v>
      </c>
    </row>
    <row r="89" spans="1:1022 1026:2046 2050:3070 3074:4094 4098:5118 5122:6142 6146:7166 7170:8190 8194:9214 9218:10238 10242:11262 11266:12286 12290:13310 13314:14334 14338:15358 15362:16382" ht="165" x14ac:dyDescent="0.3">
      <c r="A89" s="196" t="s">
        <v>508</v>
      </c>
      <c r="B89" s="197" t="s">
        <v>203</v>
      </c>
      <c r="C89" s="196" t="s">
        <v>69</v>
      </c>
      <c r="D89" s="196" t="s">
        <v>506</v>
      </c>
      <c r="E89" s="198" t="s">
        <v>270</v>
      </c>
      <c r="F89" s="199" t="s">
        <v>271</v>
      </c>
      <c r="G89" s="200">
        <v>0</v>
      </c>
      <c r="H89" s="201" t="s">
        <v>468</v>
      </c>
      <c r="I89" s="202">
        <v>41632</v>
      </c>
      <c r="J89" s="210">
        <v>41640</v>
      </c>
      <c r="K89" s="210"/>
      <c r="L89" s="202">
        <v>41698</v>
      </c>
      <c r="M89" s="196" t="s">
        <v>509</v>
      </c>
      <c r="N89" s="199" t="s">
        <v>22</v>
      </c>
      <c r="O89" s="202" t="s">
        <v>22</v>
      </c>
      <c r="P89" s="199" t="s">
        <v>22</v>
      </c>
      <c r="Q89" s="202" t="s">
        <v>22</v>
      </c>
      <c r="R89" s="202">
        <v>41301</v>
      </c>
      <c r="S89" s="196" t="s">
        <v>265</v>
      </c>
    </row>
    <row r="90" spans="1:1022 1026:2046 2050:3070 3074:4094 4098:5118 5122:6142 6146:7166 7170:8190 8194:9214 9218:10238 10242:11262 11266:12286 12290:13310 13314:14334 14338:15358 15362:16382" ht="148.5" x14ac:dyDescent="0.3">
      <c r="A90" s="196">
        <v>64</v>
      </c>
      <c r="B90" s="197" t="s">
        <v>68</v>
      </c>
      <c r="C90" s="196" t="s">
        <v>69</v>
      </c>
      <c r="D90" s="196" t="s">
        <v>510</v>
      </c>
      <c r="E90" s="198" t="s">
        <v>511</v>
      </c>
      <c r="F90" s="199">
        <v>80243695</v>
      </c>
      <c r="G90" s="200">
        <v>6215280</v>
      </c>
      <c r="H90" s="201" t="s">
        <v>420</v>
      </c>
      <c r="I90" s="202">
        <v>41624</v>
      </c>
      <c r="J90" s="212">
        <v>41626</v>
      </c>
      <c r="K90" s="212"/>
      <c r="L90" s="202">
        <v>41639</v>
      </c>
      <c r="M90" s="196" t="s">
        <v>512</v>
      </c>
      <c r="N90" s="199">
        <v>18913</v>
      </c>
      <c r="O90" s="202">
        <v>41605</v>
      </c>
      <c r="P90" s="199">
        <v>83213</v>
      </c>
      <c r="Q90" s="202">
        <v>41626</v>
      </c>
      <c r="R90" s="202">
        <v>41624</v>
      </c>
      <c r="S90" s="196" t="s">
        <v>265</v>
      </c>
    </row>
    <row r="91" spans="1:1022 1026:2046 2050:3070 3074:4094 4098:5118 5122:6142 6146:7166 7170:8190 8194:9214 9218:10238 10242:11262 11266:12286 12290:13310 13314:14334 14338:15358 15362:16382" ht="181.5" x14ac:dyDescent="0.3">
      <c r="A91" s="196">
        <v>65</v>
      </c>
      <c r="B91" s="197" t="s">
        <v>68</v>
      </c>
      <c r="C91" s="196" t="s">
        <v>18</v>
      </c>
      <c r="D91" s="196" t="s">
        <v>513</v>
      </c>
      <c r="E91" s="198" t="s">
        <v>194</v>
      </c>
      <c r="F91" s="199" t="s">
        <v>195</v>
      </c>
      <c r="G91" s="200">
        <v>31689879</v>
      </c>
      <c r="H91" s="201" t="s">
        <v>420</v>
      </c>
      <c r="I91" s="202">
        <v>41628</v>
      </c>
      <c r="J91" s="212">
        <v>41631</v>
      </c>
      <c r="K91" s="212"/>
      <c r="L91" s="202">
        <v>41639</v>
      </c>
      <c r="M91" s="196" t="s">
        <v>514</v>
      </c>
      <c r="N91" s="199">
        <v>18413</v>
      </c>
      <c r="O91" s="202">
        <v>41597</v>
      </c>
      <c r="P91" s="199">
        <v>83413</v>
      </c>
      <c r="Q91" s="202">
        <v>41631</v>
      </c>
      <c r="R91" s="202">
        <v>41667</v>
      </c>
      <c r="S91" s="196" t="s">
        <v>213</v>
      </c>
    </row>
    <row r="92" spans="1:1022 1026:2046 2050:3070 3074:4094 4098:5118 5122:6142 6146:7166 7170:8190 8194:9214 9218:10238 10242:11262 11266:12286 12290:13310 13314:14334 14338:15358 15362:16382" ht="181.5" x14ac:dyDescent="0.3">
      <c r="A92" s="196">
        <v>66</v>
      </c>
      <c r="B92" s="197" t="s">
        <v>68</v>
      </c>
      <c r="C92" s="196" t="s">
        <v>18</v>
      </c>
      <c r="D92" s="196" t="s">
        <v>515</v>
      </c>
      <c r="E92" s="198" t="s">
        <v>516</v>
      </c>
      <c r="F92" s="199" t="s">
        <v>517</v>
      </c>
      <c r="G92" s="200">
        <v>649669600</v>
      </c>
      <c r="H92" s="201" t="s">
        <v>420</v>
      </c>
      <c r="I92" s="202">
        <v>41628</v>
      </c>
      <c r="J92" s="202">
        <v>41631</v>
      </c>
      <c r="K92" s="202"/>
      <c r="L92" s="202">
        <v>41639</v>
      </c>
      <c r="M92" s="196" t="s">
        <v>518</v>
      </c>
      <c r="N92" s="199">
        <v>19713</v>
      </c>
      <c r="O92" s="202">
        <v>41626</v>
      </c>
      <c r="P92" s="199">
        <v>83313</v>
      </c>
      <c r="Q92" s="202">
        <v>41631</v>
      </c>
      <c r="R92" s="202">
        <v>41667</v>
      </c>
      <c r="S92" s="196" t="s">
        <v>213</v>
      </c>
    </row>
    <row r="93" spans="1:1022 1026:2046 2050:3070 3074:4094 4098:5118 5122:6142 6146:7166 7170:8190 8194:9214 9218:10238 10242:11262 11266:12286 12290:13310 13314:14334 14338:15358 15362:16382" ht="115.5" x14ac:dyDescent="0.3">
      <c r="A93" s="196">
        <v>67</v>
      </c>
      <c r="B93" s="197" t="s">
        <v>125</v>
      </c>
      <c r="C93" s="196" t="s">
        <v>18</v>
      </c>
      <c r="D93" s="196" t="s">
        <v>198</v>
      </c>
      <c r="E93" s="198" t="s">
        <v>199</v>
      </c>
      <c r="F93" s="199" t="s">
        <v>200</v>
      </c>
      <c r="G93" s="200">
        <v>60408333</v>
      </c>
      <c r="H93" s="201" t="s">
        <v>519</v>
      </c>
      <c r="I93" s="202">
        <v>41631</v>
      </c>
      <c r="J93" s="202">
        <v>41634</v>
      </c>
      <c r="K93" s="202"/>
      <c r="L93" s="202">
        <v>41851</v>
      </c>
      <c r="M93" s="211" t="s">
        <v>22</v>
      </c>
      <c r="N93" s="199">
        <v>19813</v>
      </c>
      <c r="O93" s="202">
        <v>41628</v>
      </c>
      <c r="P93" s="199">
        <v>83613</v>
      </c>
      <c r="Q93" s="202">
        <v>41632</v>
      </c>
      <c r="R93" s="202">
        <v>41667</v>
      </c>
      <c r="S93" s="196" t="s">
        <v>280</v>
      </c>
    </row>
    <row r="94" spans="1:1022 1026:2046 2050:3070 3074:4094 4098:5118 5122:6142 6146:7166 7170:8190 8194:9214 9218:10238 10242:11262 11266:12286 12290:13310 13314:14334 14338:15358 15362:16382" x14ac:dyDescent="0.3">
      <c r="G94" s="209">
        <f>SUM(G2:G93)</f>
        <v>5074757901.6000004</v>
      </c>
    </row>
  </sheetData>
  <autoFilter ref="A1:S94" xr:uid="{00000000-0009-0000-0000-000001000000}"/>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5"/>
  <sheetViews>
    <sheetView zoomScale="120" zoomScaleNormal="120" workbookViewId="0">
      <pane xSplit="5" ySplit="1" topLeftCell="F36" activePane="bottomRight" state="frozen"/>
      <selection pane="topRight" activeCell="F1" sqref="F1"/>
      <selection pane="bottomLeft" activeCell="A2" sqref="A2"/>
      <selection pane="bottomRight" activeCell="C38" sqref="C38"/>
    </sheetView>
  </sheetViews>
  <sheetFormatPr baseColWidth="10" defaultColWidth="11.42578125" defaultRowHeight="13.5" x14ac:dyDescent="0.25"/>
  <cols>
    <col min="1" max="1" width="4.7109375" style="218" bestFit="1" customWidth="1"/>
    <col min="2" max="2" width="12.42578125" style="218" customWidth="1"/>
    <col min="3" max="3" width="16.5703125" style="218" customWidth="1"/>
    <col min="4" max="4" width="53.5703125" style="218" customWidth="1"/>
    <col min="5" max="5" width="20.5703125" style="218" customWidth="1"/>
    <col min="6" max="6" width="13.85546875" style="218" bestFit="1" customWidth="1"/>
    <col min="7" max="7" width="7" style="218" bestFit="1" customWidth="1"/>
    <col min="8" max="8" width="5.85546875" style="218" customWidth="1"/>
    <col min="9" max="9" width="9.5703125" style="218" bestFit="1" customWidth="1"/>
    <col min="10" max="10" width="20.85546875" style="218" bestFit="1" customWidth="1"/>
    <col min="11" max="11" width="9.7109375" style="218" customWidth="1"/>
    <col min="12" max="12" width="14.140625" style="218" customWidth="1"/>
    <col min="13" max="13" width="11.5703125" style="218" customWidth="1"/>
    <col min="14" max="14" width="12.85546875" style="218" customWidth="1"/>
    <col min="15" max="15" width="9.28515625" style="218" customWidth="1"/>
    <col min="16" max="16" width="9.85546875" style="218" customWidth="1"/>
    <col min="17" max="19" width="10.7109375" style="218" customWidth="1"/>
    <col min="20" max="20" width="10.7109375" style="218" bestFit="1" customWidth="1"/>
    <col min="21" max="21" width="9.85546875" style="218" customWidth="1"/>
    <col min="22" max="22" width="13.28515625" style="218" customWidth="1"/>
    <col min="23" max="16384" width="11.42578125" style="218"/>
  </cols>
  <sheetData>
    <row r="1" spans="1:23" ht="27" x14ac:dyDescent="0.25">
      <c r="A1" s="213" t="s">
        <v>520</v>
      </c>
      <c r="B1" s="214" t="s">
        <v>1</v>
      </c>
      <c r="C1" s="214" t="s">
        <v>2</v>
      </c>
      <c r="D1" s="215" t="s">
        <v>3</v>
      </c>
      <c r="E1" s="215" t="s">
        <v>4</v>
      </c>
      <c r="F1" s="216" t="s">
        <v>5</v>
      </c>
      <c r="G1" s="216" t="s">
        <v>521</v>
      </c>
      <c r="H1" s="216" t="s">
        <v>522</v>
      </c>
      <c r="I1" s="216" t="s">
        <v>523</v>
      </c>
      <c r="J1" s="217" t="s">
        <v>6</v>
      </c>
      <c r="K1" s="215" t="s">
        <v>7</v>
      </c>
      <c r="L1" s="215" t="s">
        <v>8</v>
      </c>
      <c r="M1" s="215" t="s">
        <v>9</v>
      </c>
      <c r="N1" s="215" t="s">
        <v>10</v>
      </c>
      <c r="O1" s="215" t="s">
        <v>11</v>
      </c>
      <c r="P1" s="215" t="s">
        <v>12</v>
      </c>
      <c r="Q1" s="215" t="s">
        <v>13</v>
      </c>
      <c r="R1" s="215" t="s">
        <v>524</v>
      </c>
      <c r="S1" s="215" t="s">
        <v>525</v>
      </c>
      <c r="T1" s="215" t="s">
        <v>14</v>
      </c>
      <c r="U1" s="215" t="s">
        <v>15</v>
      </c>
      <c r="V1" s="215" t="s">
        <v>16</v>
      </c>
      <c r="W1" s="214" t="s">
        <v>197</v>
      </c>
    </row>
    <row r="2" spans="1:23" ht="94.5" x14ac:dyDescent="0.25">
      <c r="A2" s="219">
        <v>1</v>
      </c>
      <c r="B2" s="220" t="s">
        <v>203</v>
      </c>
      <c r="C2" s="221" t="s">
        <v>18</v>
      </c>
      <c r="D2" s="221" t="s">
        <v>526</v>
      </c>
      <c r="E2" s="222" t="s">
        <v>394</v>
      </c>
      <c r="F2" s="223">
        <v>52890247</v>
      </c>
      <c r="G2" s="223"/>
      <c r="H2" s="222" t="s">
        <v>527</v>
      </c>
      <c r="I2" s="223">
        <v>6401495</v>
      </c>
      <c r="J2" s="224">
        <v>20290801</v>
      </c>
      <c r="K2" s="221" t="s">
        <v>528</v>
      </c>
      <c r="L2" s="225">
        <v>41652</v>
      </c>
      <c r="M2" s="226">
        <v>41653</v>
      </c>
      <c r="N2" s="225">
        <v>42004</v>
      </c>
      <c r="O2" s="223" t="s">
        <v>22</v>
      </c>
      <c r="P2" s="223">
        <v>1614</v>
      </c>
      <c r="Q2" s="225">
        <v>41652</v>
      </c>
      <c r="R2" s="225" t="s">
        <v>529</v>
      </c>
      <c r="S2" s="267" t="s">
        <v>530</v>
      </c>
      <c r="T2" s="223">
        <v>1414</v>
      </c>
      <c r="U2" s="225">
        <v>41653</v>
      </c>
      <c r="V2" s="225">
        <v>41668</v>
      </c>
      <c r="W2" s="221" t="s">
        <v>280</v>
      </c>
    </row>
    <row r="3" spans="1:23" ht="75" customHeight="1" x14ac:dyDescent="0.25">
      <c r="A3" s="221">
        <v>2</v>
      </c>
      <c r="B3" s="220" t="s">
        <v>203</v>
      </c>
      <c r="C3" s="221" t="s">
        <v>18</v>
      </c>
      <c r="D3" s="221" t="s">
        <v>531</v>
      </c>
      <c r="E3" s="222" t="s">
        <v>333</v>
      </c>
      <c r="F3" s="223">
        <v>31912487</v>
      </c>
      <c r="G3" s="223"/>
      <c r="H3" s="222" t="s">
        <v>532</v>
      </c>
      <c r="I3" s="223">
        <v>4639433</v>
      </c>
      <c r="J3" s="224">
        <v>14190048</v>
      </c>
      <c r="K3" s="221" t="s">
        <v>528</v>
      </c>
      <c r="L3" s="225">
        <v>41652</v>
      </c>
      <c r="M3" s="226">
        <v>41653</v>
      </c>
      <c r="N3" s="225">
        <v>42004</v>
      </c>
      <c r="O3" s="223" t="s">
        <v>22</v>
      </c>
      <c r="P3" s="228">
        <v>1514</v>
      </c>
      <c r="Q3" s="225">
        <v>41652</v>
      </c>
      <c r="R3" s="225" t="s">
        <v>529</v>
      </c>
      <c r="S3" s="267" t="s">
        <v>530</v>
      </c>
      <c r="T3" s="228">
        <v>1514</v>
      </c>
      <c r="U3" s="225">
        <v>41653</v>
      </c>
      <c r="V3" s="225">
        <v>41668</v>
      </c>
      <c r="W3" s="221" t="s">
        <v>280</v>
      </c>
    </row>
    <row r="4" spans="1:23" ht="71.25" customHeight="1" x14ac:dyDescent="0.25">
      <c r="A4" s="221">
        <v>3</v>
      </c>
      <c r="B4" s="220" t="s">
        <v>203</v>
      </c>
      <c r="C4" s="221" t="s">
        <v>18</v>
      </c>
      <c r="D4" s="221" t="s">
        <v>531</v>
      </c>
      <c r="E4" s="222" t="s">
        <v>330</v>
      </c>
      <c r="F4" s="223">
        <v>79334237</v>
      </c>
      <c r="G4" s="223"/>
      <c r="H4" s="222" t="s">
        <v>533</v>
      </c>
      <c r="I4" s="223">
        <v>4624869</v>
      </c>
      <c r="J4" s="224">
        <v>14190048</v>
      </c>
      <c r="K4" s="221" t="s">
        <v>528</v>
      </c>
      <c r="L4" s="225">
        <v>41652</v>
      </c>
      <c r="M4" s="226">
        <v>41653</v>
      </c>
      <c r="N4" s="225">
        <v>42004</v>
      </c>
      <c r="O4" s="223" t="s">
        <v>22</v>
      </c>
      <c r="P4" s="223">
        <v>1414</v>
      </c>
      <c r="Q4" s="225">
        <v>41652</v>
      </c>
      <c r="R4" s="225" t="s">
        <v>529</v>
      </c>
      <c r="S4" s="267" t="s">
        <v>530</v>
      </c>
      <c r="T4" s="223">
        <v>1614</v>
      </c>
      <c r="U4" s="225">
        <v>41653</v>
      </c>
      <c r="V4" s="225">
        <v>41668</v>
      </c>
      <c r="W4" s="221" t="s">
        <v>280</v>
      </c>
    </row>
    <row r="5" spans="1:23" ht="66" customHeight="1" x14ac:dyDescent="0.25">
      <c r="A5" s="221">
        <v>4</v>
      </c>
      <c r="B5" s="220" t="s">
        <v>203</v>
      </c>
      <c r="C5" s="221" t="s">
        <v>18</v>
      </c>
      <c r="D5" s="221" t="s">
        <v>531</v>
      </c>
      <c r="E5" s="222" t="s">
        <v>335</v>
      </c>
      <c r="F5" s="223">
        <v>79247629</v>
      </c>
      <c r="G5" s="223"/>
      <c r="H5" s="222" t="s">
        <v>534</v>
      </c>
      <c r="I5" s="223">
        <v>3202700258</v>
      </c>
      <c r="J5" s="224">
        <v>14190048</v>
      </c>
      <c r="K5" s="221" t="s">
        <v>528</v>
      </c>
      <c r="L5" s="225">
        <v>41652</v>
      </c>
      <c r="M5" s="226">
        <v>41653</v>
      </c>
      <c r="N5" s="225">
        <v>42004</v>
      </c>
      <c r="O5" s="223" t="s">
        <v>22</v>
      </c>
      <c r="P5" s="223">
        <v>1214</v>
      </c>
      <c r="Q5" s="225">
        <v>41652</v>
      </c>
      <c r="R5" s="225" t="s">
        <v>529</v>
      </c>
      <c r="S5" s="267" t="s">
        <v>530</v>
      </c>
      <c r="T5" s="223">
        <v>1714</v>
      </c>
      <c r="U5" s="225">
        <v>41653</v>
      </c>
      <c r="V5" s="225">
        <v>41668</v>
      </c>
      <c r="W5" s="221" t="s">
        <v>280</v>
      </c>
    </row>
    <row r="6" spans="1:23" ht="67.5" x14ac:dyDescent="0.25">
      <c r="A6" s="221">
        <v>5</v>
      </c>
      <c r="B6" s="220" t="s">
        <v>203</v>
      </c>
      <c r="C6" s="221" t="s">
        <v>18</v>
      </c>
      <c r="D6" s="221" t="s">
        <v>535</v>
      </c>
      <c r="E6" s="222" t="s">
        <v>368</v>
      </c>
      <c r="F6" s="223">
        <v>1016034814</v>
      </c>
      <c r="G6" s="223"/>
      <c r="H6" s="222" t="s">
        <v>536</v>
      </c>
      <c r="I6" s="223">
        <v>3154081111</v>
      </c>
      <c r="J6" s="224">
        <v>23135666</v>
      </c>
      <c r="K6" s="221" t="s">
        <v>528</v>
      </c>
      <c r="L6" s="225">
        <v>41652</v>
      </c>
      <c r="M6" s="226">
        <v>41653</v>
      </c>
      <c r="N6" s="225">
        <v>42004</v>
      </c>
      <c r="O6" s="223" t="s">
        <v>22</v>
      </c>
      <c r="P6" s="223">
        <v>1314</v>
      </c>
      <c r="Q6" s="225">
        <v>41652</v>
      </c>
      <c r="R6" s="225" t="s">
        <v>529</v>
      </c>
      <c r="S6" s="267" t="s">
        <v>530</v>
      </c>
      <c r="T6" s="223">
        <v>1814</v>
      </c>
      <c r="U6" s="225">
        <v>41653</v>
      </c>
      <c r="V6" s="225">
        <v>41668</v>
      </c>
      <c r="W6" s="221" t="s">
        <v>233</v>
      </c>
    </row>
    <row r="7" spans="1:23" ht="67.5" customHeight="1" x14ac:dyDescent="0.25">
      <c r="A7" s="221">
        <v>6</v>
      </c>
      <c r="B7" s="220" t="s">
        <v>203</v>
      </c>
      <c r="C7" s="221" t="s">
        <v>18</v>
      </c>
      <c r="D7" s="221" t="s">
        <v>537</v>
      </c>
      <c r="E7" s="222" t="s">
        <v>245</v>
      </c>
      <c r="F7" s="223">
        <v>80084385</v>
      </c>
      <c r="G7" s="223"/>
      <c r="H7" s="222" t="s">
        <v>538</v>
      </c>
      <c r="I7" s="223">
        <v>6433001</v>
      </c>
      <c r="J7" s="224">
        <v>16413153</v>
      </c>
      <c r="K7" s="221" t="s">
        <v>528</v>
      </c>
      <c r="L7" s="225">
        <v>41652</v>
      </c>
      <c r="M7" s="226">
        <v>41653</v>
      </c>
      <c r="N7" s="225">
        <v>42004</v>
      </c>
      <c r="O7" s="223" t="s">
        <v>22</v>
      </c>
      <c r="P7" s="223">
        <v>1714</v>
      </c>
      <c r="Q7" s="225">
        <v>41652</v>
      </c>
      <c r="R7" s="225" t="s">
        <v>529</v>
      </c>
      <c r="S7" s="267" t="s">
        <v>530</v>
      </c>
      <c r="T7" s="223">
        <v>1914</v>
      </c>
      <c r="U7" s="225">
        <v>41653</v>
      </c>
      <c r="V7" s="225">
        <v>41668</v>
      </c>
      <c r="W7" s="221" t="s">
        <v>213</v>
      </c>
    </row>
    <row r="8" spans="1:23" ht="106.5" customHeight="1" x14ac:dyDescent="0.25">
      <c r="A8" s="221">
        <v>7</v>
      </c>
      <c r="B8" s="220" t="s">
        <v>132</v>
      </c>
      <c r="C8" s="221" t="s">
        <v>18</v>
      </c>
      <c r="D8" s="229" t="s">
        <v>539</v>
      </c>
      <c r="E8" s="222" t="s">
        <v>540</v>
      </c>
      <c r="F8" s="223">
        <v>900105860</v>
      </c>
      <c r="G8" s="223">
        <v>4</v>
      </c>
      <c r="H8" s="222" t="s">
        <v>541</v>
      </c>
      <c r="I8" s="223">
        <v>4397070</v>
      </c>
      <c r="J8" s="224">
        <v>77560075</v>
      </c>
      <c r="K8" s="221" t="s">
        <v>528</v>
      </c>
      <c r="L8" s="225">
        <v>41662</v>
      </c>
      <c r="M8" s="226">
        <v>41701</v>
      </c>
      <c r="N8" s="225">
        <v>42004</v>
      </c>
      <c r="O8" s="223" t="s">
        <v>22</v>
      </c>
      <c r="P8" s="223">
        <v>3014</v>
      </c>
      <c r="Q8" s="225">
        <v>41656</v>
      </c>
      <c r="R8" s="225" t="s">
        <v>542</v>
      </c>
      <c r="S8" s="268" t="s">
        <v>543</v>
      </c>
      <c r="T8" s="223">
        <v>3314</v>
      </c>
      <c r="U8" s="225">
        <v>41753</v>
      </c>
      <c r="V8" s="225">
        <v>41668</v>
      </c>
      <c r="W8" s="221" t="s">
        <v>280</v>
      </c>
    </row>
    <row r="9" spans="1:23" ht="106.5" customHeight="1" x14ac:dyDescent="0.25">
      <c r="A9" s="221" t="s">
        <v>544</v>
      </c>
      <c r="B9" s="220" t="s">
        <v>132</v>
      </c>
      <c r="C9" s="221" t="s">
        <v>18</v>
      </c>
      <c r="D9" s="229" t="s">
        <v>539</v>
      </c>
      <c r="E9" s="222" t="s">
        <v>540</v>
      </c>
      <c r="F9" s="223">
        <v>900105860</v>
      </c>
      <c r="G9" s="223">
        <v>4</v>
      </c>
      <c r="H9" s="222" t="s">
        <v>541</v>
      </c>
      <c r="I9" s="223">
        <v>4397070</v>
      </c>
      <c r="J9" s="224">
        <v>0</v>
      </c>
      <c r="K9" s="376">
        <v>42035</v>
      </c>
      <c r="L9" s="225">
        <v>42002</v>
      </c>
      <c r="M9" s="226">
        <v>42005</v>
      </c>
      <c r="N9" s="225">
        <v>42035</v>
      </c>
      <c r="O9" s="223" t="s">
        <v>22</v>
      </c>
      <c r="P9" s="223">
        <v>615</v>
      </c>
      <c r="Q9" s="225">
        <v>42006</v>
      </c>
      <c r="R9" s="225" t="s">
        <v>542</v>
      </c>
      <c r="S9" s="268" t="s">
        <v>543</v>
      </c>
      <c r="T9" s="223">
        <v>914</v>
      </c>
      <c r="U9" s="225">
        <v>42003</v>
      </c>
      <c r="V9" s="227"/>
      <c r="W9" s="221" t="s">
        <v>280</v>
      </c>
    </row>
    <row r="10" spans="1:23" ht="54" x14ac:dyDescent="0.25">
      <c r="A10" s="230">
        <v>8</v>
      </c>
      <c r="B10" s="231" t="s">
        <v>100</v>
      </c>
      <c r="C10" s="230" t="s">
        <v>545</v>
      </c>
      <c r="D10" s="263" t="s">
        <v>546</v>
      </c>
      <c r="E10" s="264" t="s">
        <v>547</v>
      </c>
      <c r="F10" s="232">
        <v>830095213</v>
      </c>
      <c r="G10" s="232">
        <v>0</v>
      </c>
      <c r="H10" s="264" t="s">
        <v>548</v>
      </c>
      <c r="I10" s="232">
        <v>3175150153</v>
      </c>
      <c r="J10" s="233">
        <v>6000000</v>
      </c>
      <c r="K10" s="230" t="s">
        <v>528</v>
      </c>
      <c r="L10" s="234">
        <v>41673</v>
      </c>
      <c r="M10" s="234">
        <v>41681</v>
      </c>
      <c r="N10" s="234">
        <v>42004</v>
      </c>
      <c r="O10" s="232" t="s">
        <v>22</v>
      </c>
      <c r="P10" s="232">
        <v>4414</v>
      </c>
      <c r="Q10" s="234">
        <v>41668</v>
      </c>
      <c r="R10" s="234" t="s">
        <v>549</v>
      </c>
      <c r="S10" s="266" t="s">
        <v>550</v>
      </c>
      <c r="T10" s="232">
        <v>7414</v>
      </c>
      <c r="U10" s="234">
        <v>41674</v>
      </c>
      <c r="V10" s="234">
        <v>41673</v>
      </c>
      <c r="W10" s="230" t="s">
        <v>280</v>
      </c>
    </row>
    <row r="11" spans="1:23" ht="135.75" customHeight="1" x14ac:dyDescent="0.25">
      <c r="A11" s="230">
        <v>9</v>
      </c>
      <c r="B11" s="231" t="s">
        <v>203</v>
      </c>
      <c r="C11" s="230" t="s">
        <v>69</v>
      </c>
      <c r="D11" s="263" t="s">
        <v>551</v>
      </c>
      <c r="E11" s="264" t="s">
        <v>552</v>
      </c>
      <c r="F11" s="232">
        <v>900336372</v>
      </c>
      <c r="G11" s="232">
        <v>2</v>
      </c>
      <c r="H11" s="264" t="s">
        <v>553</v>
      </c>
      <c r="I11" s="232">
        <v>7533411</v>
      </c>
      <c r="J11" s="233">
        <v>13954800</v>
      </c>
      <c r="K11" s="265">
        <v>41782</v>
      </c>
      <c r="L11" s="234">
        <v>41689</v>
      </c>
      <c r="M11" s="234">
        <v>41694</v>
      </c>
      <c r="N11" s="234">
        <v>41782</v>
      </c>
      <c r="O11" s="230" t="s">
        <v>554</v>
      </c>
      <c r="P11" s="232">
        <v>4814</v>
      </c>
      <c r="Q11" s="234">
        <v>41669</v>
      </c>
      <c r="R11" s="234" t="s">
        <v>555</v>
      </c>
      <c r="S11" s="266" t="s">
        <v>556</v>
      </c>
      <c r="T11" s="232">
        <v>10114</v>
      </c>
      <c r="U11" s="234">
        <v>41691</v>
      </c>
      <c r="V11" s="234">
        <v>41689</v>
      </c>
      <c r="W11" s="230" t="s">
        <v>280</v>
      </c>
    </row>
    <row r="12" spans="1:23" ht="135.75" customHeight="1" x14ac:dyDescent="0.25">
      <c r="A12" s="230" t="s">
        <v>557</v>
      </c>
      <c r="B12" s="231" t="s">
        <v>203</v>
      </c>
      <c r="C12" s="230" t="s">
        <v>69</v>
      </c>
      <c r="D12" s="263" t="s">
        <v>551</v>
      </c>
      <c r="E12" s="264" t="s">
        <v>552</v>
      </c>
      <c r="F12" s="232">
        <v>900336372</v>
      </c>
      <c r="G12" s="232">
        <v>2</v>
      </c>
      <c r="H12" s="264" t="s">
        <v>553</v>
      </c>
      <c r="I12" s="232">
        <v>7533411</v>
      </c>
      <c r="J12" s="233">
        <v>6977400</v>
      </c>
      <c r="K12" s="265">
        <v>41820</v>
      </c>
      <c r="L12" s="234">
        <v>41689</v>
      </c>
      <c r="M12" s="234">
        <v>41783</v>
      </c>
      <c r="N12" s="234">
        <v>41820</v>
      </c>
      <c r="O12" s="230" t="s">
        <v>558</v>
      </c>
      <c r="P12" s="232">
        <v>4814</v>
      </c>
      <c r="Q12" s="234">
        <v>41669</v>
      </c>
      <c r="R12" s="234" t="s">
        <v>555</v>
      </c>
      <c r="S12" s="266" t="s">
        <v>556</v>
      </c>
      <c r="T12" s="232">
        <v>10114</v>
      </c>
      <c r="U12" s="234">
        <v>41691</v>
      </c>
      <c r="V12" s="234">
        <v>41876</v>
      </c>
      <c r="W12" s="230" t="s">
        <v>280</v>
      </c>
    </row>
    <row r="13" spans="1:23" ht="135" x14ac:dyDescent="0.25">
      <c r="A13" s="230">
        <v>10</v>
      </c>
      <c r="B13" s="231" t="s">
        <v>203</v>
      </c>
      <c r="C13" s="230" t="s">
        <v>69</v>
      </c>
      <c r="D13" s="263" t="s">
        <v>559</v>
      </c>
      <c r="E13" s="264" t="s">
        <v>560</v>
      </c>
      <c r="F13" s="232">
        <v>830142721</v>
      </c>
      <c r="G13" s="232">
        <v>2</v>
      </c>
      <c r="H13" s="264" t="s">
        <v>561</v>
      </c>
      <c r="I13" s="232">
        <v>7032505</v>
      </c>
      <c r="J13" s="233">
        <v>4167000</v>
      </c>
      <c r="K13" s="230" t="s">
        <v>528</v>
      </c>
      <c r="L13" s="234">
        <v>41690</v>
      </c>
      <c r="M13" s="234">
        <v>41695</v>
      </c>
      <c r="N13" s="234">
        <v>38352</v>
      </c>
      <c r="O13" s="230" t="s">
        <v>562</v>
      </c>
      <c r="P13" s="232">
        <v>4714</v>
      </c>
      <c r="Q13" s="234">
        <v>41669</v>
      </c>
      <c r="R13" s="234" t="s">
        <v>563</v>
      </c>
      <c r="S13" s="266" t="s">
        <v>564</v>
      </c>
      <c r="T13" s="232">
        <v>14614</v>
      </c>
      <c r="U13" s="234">
        <v>41695</v>
      </c>
      <c r="V13" s="234">
        <v>41690</v>
      </c>
      <c r="W13" s="230" t="s">
        <v>265</v>
      </c>
    </row>
    <row r="14" spans="1:23" ht="135" x14ac:dyDescent="0.25">
      <c r="A14" s="230" t="s">
        <v>565</v>
      </c>
      <c r="B14" s="231" t="s">
        <v>203</v>
      </c>
      <c r="C14" s="230" t="s">
        <v>69</v>
      </c>
      <c r="D14" s="263" t="s">
        <v>559</v>
      </c>
      <c r="E14" s="264" t="s">
        <v>560</v>
      </c>
      <c r="F14" s="232">
        <v>830142721</v>
      </c>
      <c r="G14" s="232">
        <v>2</v>
      </c>
      <c r="H14" s="264" t="s">
        <v>561</v>
      </c>
      <c r="I14" s="232">
        <v>7032505</v>
      </c>
      <c r="J14" s="233">
        <v>2016000</v>
      </c>
      <c r="K14" s="230" t="s">
        <v>528</v>
      </c>
      <c r="L14" s="234">
        <v>41828</v>
      </c>
      <c r="M14" s="234">
        <v>41695</v>
      </c>
      <c r="N14" s="234">
        <v>38352</v>
      </c>
      <c r="O14" s="230" t="s">
        <v>566</v>
      </c>
      <c r="P14" s="232">
        <v>11014</v>
      </c>
      <c r="Q14" s="234">
        <v>41816</v>
      </c>
      <c r="R14" s="234" t="s">
        <v>563</v>
      </c>
      <c r="S14" s="266" t="s">
        <v>564</v>
      </c>
      <c r="T14" s="232">
        <v>61514</v>
      </c>
      <c r="U14" s="234">
        <v>41849</v>
      </c>
      <c r="V14" s="234">
        <v>41912</v>
      </c>
      <c r="W14" s="230" t="s">
        <v>265</v>
      </c>
    </row>
    <row r="15" spans="1:23" ht="135" customHeight="1" x14ac:dyDescent="0.25">
      <c r="A15" s="230">
        <v>11</v>
      </c>
      <c r="B15" s="231" t="s">
        <v>203</v>
      </c>
      <c r="C15" s="230" t="s">
        <v>69</v>
      </c>
      <c r="D15" s="263" t="s">
        <v>567</v>
      </c>
      <c r="E15" s="264" t="s">
        <v>568</v>
      </c>
      <c r="F15" s="232">
        <v>800169799</v>
      </c>
      <c r="G15" s="232">
        <v>4</v>
      </c>
      <c r="H15" s="264" t="s">
        <v>569</v>
      </c>
      <c r="I15" s="232">
        <v>8612240</v>
      </c>
      <c r="J15" s="233">
        <v>4802400</v>
      </c>
      <c r="K15" s="230" t="s">
        <v>528</v>
      </c>
      <c r="L15" s="234">
        <v>41690</v>
      </c>
      <c r="M15" s="234">
        <v>41695</v>
      </c>
      <c r="N15" s="234">
        <v>38352</v>
      </c>
      <c r="O15" s="230" t="s">
        <v>570</v>
      </c>
      <c r="P15" s="232">
        <v>4614</v>
      </c>
      <c r="Q15" s="234">
        <v>41669</v>
      </c>
      <c r="R15" s="234" t="s">
        <v>529</v>
      </c>
      <c r="S15" s="266" t="s">
        <v>530</v>
      </c>
      <c r="T15" s="232">
        <v>14714</v>
      </c>
      <c r="U15" s="234">
        <v>41695</v>
      </c>
      <c r="V15" s="234">
        <v>41690</v>
      </c>
      <c r="W15" s="230" t="s">
        <v>265</v>
      </c>
    </row>
    <row r="16" spans="1:23" ht="108" x14ac:dyDescent="0.25">
      <c r="A16" s="250">
        <v>12</v>
      </c>
      <c r="B16" s="251" t="s">
        <v>571</v>
      </c>
      <c r="C16" s="250" t="s">
        <v>69</v>
      </c>
      <c r="D16" s="269" t="s">
        <v>572</v>
      </c>
      <c r="E16" s="252" t="s">
        <v>573</v>
      </c>
      <c r="F16" s="253">
        <v>900254002</v>
      </c>
      <c r="G16" s="253">
        <v>1</v>
      </c>
      <c r="H16" s="252" t="s">
        <v>574</v>
      </c>
      <c r="I16" s="253">
        <v>2861745</v>
      </c>
      <c r="J16" s="254">
        <v>13171266</v>
      </c>
      <c r="K16" s="250" t="s">
        <v>575</v>
      </c>
      <c r="L16" s="255">
        <v>41709</v>
      </c>
      <c r="M16" s="255">
        <v>41715</v>
      </c>
      <c r="N16" s="255">
        <v>41775</v>
      </c>
      <c r="O16" s="250" t="s">
        <v>576</v>
      </c>
      <c r="P16" s="270">
        <v>7314</v>
      </c>
      <c r="Q16" s="255">
        <v>41694</v>
      </c>
      <c r="R16" s="255" t="s">
        <v>577</v>
      </c>
      <c r="S16" s="271" t="s">
        <v>578</v>
      </c>
      <c r="T16" s="253">
        <v>17714</v>
      </c>
      <c r="U16" s="255">
        <v>41715</v>
      </c>
      <c r="V16" s="255">
        <v>41709</v>
      </c>
      <c r="W16" s="250" t="s">
        <v>213</v>
      </c>
    </row>
    <row r="17" spans="1:23" ht="115.5" x14ac:dyDescent="0.25">
      <c r="A17" s="250">
        <v>13</v>
      </c>
      <c r="B17" s="251" t="s">
        <v>203</v>
      </c>
      <c r="C17" s="250" t="s">
        <v>579</v>
      </c>
      <c r="D17" s="269" t="s">
        <v>580</v>
      </c>
      <c r="E17" s="250" t="s">
        <v>581</v>
      </c>
      <c r="F17" s="253">
        <v>890104068</v>
      </c>
      <c r="G17" s="253">
        <v>7</v>
      </c>
      <c r="H17" s="252" t="s">
        <v>582</v>
      </c>
      <c r="I17" s="253">
        <v>7447007</v>
      </c>
      <c r="J17" s="254">
        <v>165000000</v>
      </c>
      <c r="K17" s="250" t="s">
        <v>528</v>
      </c>
      <c r="L17" s="255">
        <v>41717</v>
      </c>
      <c r="M17" s="255">
        <v>41725</v>
      </c>
      <c r="N17" s="255">
        <v>38352</v>
      </c>
      <c r="O17" s="250" t="s">
        <v>583</v>
      </c>
      <c r="P17" s="270">
        <v>5514</v>
      </c>
      <c r="Q17" s="255">
        <v>41674</v>
      </c>
      <c r="R17" s="255" t="s">
        <v>584</v>
      </c>
      <c r="S17" s="271" t="s">
        <v>585</v>
      </c>
      <c r="T17" s="253">
        <v>22714</v>
      </c>
      <c r="U17" s="255">
        <v>41724</v>
      </c>
      <c r="V17" s="255">
        <v>41718</v>
      </c>
      <c r="W17" s="250" t="s">
        <v>265</v>
      </c>
    </row>
    <row r="18" spans="1:23" ht="121.5" x14ac:dyDescent="0.25">
      <c r="A18" s="250" t="s">
        <v>586</v>
      </c>
      <c r="B18" s="251" t="s">
        <v>203</v>
      </c>
      <c r="C18" s="250" t="s">
        <v>579</v>
      </c>
      <c r="D18" s="269" t="s">
        <v>580</v>
      </c>
      <c r="E18" s="250" t="s">
        <v>581</v>
      </c>
      <c r="F18" s="253">
        <v>890104068</v>
      </c>
      <c r="G18" s="253">
        <v>7</v>
      </c>
      <c r="H18" s="252" t="s">
        <v>582</v>
      </c>
      <c r="I18" s="253">
        <v>7447007</v>
      </c>
      <c r="J18" s="254">
        <v>0</v>
      </c>
      <c r="K18" s="250" t="s">
        <v>587</v>
      </c>
      <c r="L18" s="255">
        <v>42003</v>
      </c>
      <c r="M18" s="255">
        <v>42005</v>
      </c>
      <c r="N18" s="255">
        <v>42094</v>
      </c>
      <c r="O18" s="250" t="s">
        <v>588</v>
      </c>
      <c r="P18" s="270" t="s">
        <v>22</v>
      </c>
      <c r="Q18" s="255" t="s">
        <v>22</v>
      </c>
      <c r="R18" s="255" t="s">
        <v>22</v>
      </c>
      <c r="S18" s="271" t="s">
        <v>22</v>
      </c>
      <c r="T18" s="253" t="s">
        <v>22</v>
      </c>
      <c r="U18" s="255" t="s">
        <v>22</v>
      </c>
      <c r="V18" s="227"/>
      <c r="W18" s="250" t="s">
        <v>265</v>
      </c>
    </row>
    <row r="19" spans="1:23" ht="121.5" x14ac:dyDescent="0.25">
      <c r="A19" s="250" t="s">
        <v>589</v>
      </c>
      <c r="B19" s="251" t="s">
        <v>203</v>
      </c>
      <c r="C19" s="250" t="s">
        <v>579</v>
      </c>
      <c r="D19" s="269" t="s">
        <v>580</v>
      </c>
      <c r="E19" s="250" t="s">
        <v>581</v>
      </c>
      <c r="F19" s="253">
        <v>890104068</v>
      </c>
      <c r="G19" s="253">
        <v>7</v>
      </c>
      <c r="H19" s="252" t="s">
        <v>582</v>
      </c>
      <c r="I19" s="253">
        <v>7447007</v>
      </c>
      <c r="J19" s="254">
        <v>72000000</v>
      </c>
      <c r="K19" s="250" t="s">
        <v>590</v>
      </c>
      <c r="L19" s="255">
        <v>42061</v>
      </c>
      <c r="M19" s="255">
        <v>42095</v>
      </c>
      <c r="N19" s="255">
        <v>42277</v>
      </c>
      <c r="O19" s="250" t="s">
        <v>591</v>
      </c>
      <c r="P19" s="270">
        <v>5215</v>
      </c>
      <c r="Q19" s="255">
        <v>42034</v>
      </c>
      <c r="R19" s="255" t="s">
        <v>584</v>
      </c>
      <c r="S19" s="271" t="s">
        <v>585</v>
      </c>
      <c r="T19" s="253">
        <v>16415</v>
      </c>
      <c r="U19" s="255">
        <v>42066</v>
      </c>
      <c r="V19" s="227"/>
      <c r="W19" s="250" t="s">
        <v>265</v>
      </c>
    </row>
    <row r="20" spans="1:23" ht="94.5" x14ac:dyDescent="0.25">
      <c r="A20" s="250">
        <v>14</v>
      </c>
      <c r="B20" s="251" t="s">
        <v>571</v>
      </c>
      <c r="C20" s="250" t="s">
        <v>69</v>
      </c>
      <c r="D20" s="269" t="s">
        <v>592</v>
      </c>
      <c r="E20" s="250" t="s">
        <v>593</v>
      </c>
      <c r="F20" s="253">
        <v>32079268</v>
      </c>
      <c r="G20" s="253">
        <v>3</v>
      </c>
      <c r="H20" s="252" t="s">
        <v>594</v>
      </c>
      <c r="I20" s="253" t="s">
        <v>595</v>
      </c>
      <c r="J20" s="254">
        <v>1528880</v>
      </c>
      <c r="K20" s="250" t="s">
        <v>596</v>
      </c>
      <c r="L20" s="255">
        <v>41726</v>
      </c>
      <c r="M20" s="255">
        <v>41729</v>
      </c>
      <c r="N20" s="255">
        <v>41739</v>
      </c>
      <c r="O20" s="253" t="s">
        <v>22</v>
      </c>
      <c r="P20" s="253">
        <v>7914</v>
      </c>
      <c r="Q20" s="255">
        <v>41715</v>
      </c>
      <c r="R20" s="255" t="s">
        <v>597</v>
      </c>
      <c r="S20" s="271" t="s">
        <v>598</v>
      </c>
      <c r="T20" s="253">
        <v>23014</v>
      </c>
      <c r="U20" s="255">
        <v>41729</v>
      </c>
      <c r="V20" s="255">
        <v>41726</v>
      </c>
      <c r="W20" s="250" t="s">
        <v>280</v>
      </c>
    </row>
    <row r="21" spans="1:23" ht="124.5" customHeight="1" x14ac:dyDescent="0.25">
      <c r="A21" s="272">
        <v>15</v>
      </c>
      <c r="B21" s="273" t="s">
        <v>203</v>
      </c>
      <c r="C21" s="272" t="s">
        <v>69</v>
      </c>
      <c r="D21" s="274" t="s">
        <v>599</v>
      </c>
      <c r="E21" s="272" t="s">
        <v>600</v>
      </c>
      <c r="F21" s="275">
        <v>830512515</v>
      </c>
      <c r="G21" s="275">
        <v>1</v>
      </c>
      <c r="H21" s="276" t="s">
        <v>601</v>
      </c>
      <c r="I21" s="275">
        <v>4941291</v>
      </c>
      <c r="J21" s="277">
        <v>689040</v>
      </c>
      <c r="K21" s="272" t="s">
        <v>528</v>
      </c>
      <c r="L21" s="278">
        <v>41740</v>
      </c>
      <c r="M21" s="278">
        <v>41744</v>
      </c>
      <c r="N21" s="272" t="s">
        <v>528</v>
      </c>
      <c r="O21" s="272" t="s">
        <v>602</v>
      </c>
      <c r="P21" s="275">
        <v>8314</v>
      </c>
      <c r="Q21" s="278">
        <v>41729</v>
      </c>
      <c r="R21" s="278" t="s">
        <v>555</v>
      </c>
      <c r="S21" s="279" t="s">
        <v>556</v>
      </c>
      <c r="T21" s="275">
        <v>28514</v>
      </c>
      <c r="U21" s="278">
        <v>41744</v>
      </c>
      <c r="V21" s="278">
        <v>41740</v>
      </c>
      <c r="W21" s="272" t="s">
        <v>280</v>
      </c>
    </row>
    <row r="22" spans="1:23" ht="40.5" x14ac:dyDescent="0.25">
      <c r="A22" s="272">
        <v>16</v>
      </c>
      <c r="B22" s="272" t="s">
        <v>203</v>
      </c>
      <c r="C22" s="272" t="s">
        <v>69</v>
      </c>
      <c r="D22" s="274" t="s">
        <v>603</v>
      </c>
      <c r="E22" s="272" t="s">
        <v>325</v>
      </c>
      <c r="F22" s="275">
        <v>860009578</v>
      </c>
      <c r="G22" s="275">
        <v>6</v>
      </c>
      <c r="H22" s="276" t="s">
        <v>604</v>
      </c>
      <c r="I22" s="275" t="s">
        <v>605</v>
      </c>
      <c r="J22" s="277">
        <v>1782960</v>
      </c>
      <c r="K22" s="272" t="s">
        <v>606</v>
      </c>
      <c r="L22" s="278">
        <v>41744</v>
      </c>
      <c r="M22" s="278">
        <v>41744</v>
      </c>
      <c r="N22" s="280">
        <v>42124</v>
      </c>
      <c r="O22" s="272" t="s">
        <v>22</v>
      </c>
      <c r="P22" s="275">
        <v>8514</v>
      </c>
      <c r="Q22" s="278">
        <v>41730</v>
      </c>
      <c r="R22" s="278" t="s">
        <v>607</v>
      </c>
      <c r="S22" s="279" t="s">
        <v>608</v>
      </c>
      <c r="T22" s="275">
        <v>28614</v>
      </c>
      <c r="U22" s="278">
        <v>41744</v>
      </c>
      <c r="V22" s="278">
        <v>41744</v>
      </c>
      <c r="W22" s="272" t="s">
        <v>280</v>
      </c>
    </row>
    <row r="23" spans="1:23" ht="54" x14ac:dyDescent="0.25">
      <c r="A23" s="235">
        <v>17</v>
      </c>
      <c r="B23" s="236" t="s">
        <v>189</v>
      </c>
      <c r="C23" s="235" t="s">
        <v>545</v>
      </c>
      <c r="D23" s="282" t="s">
        <v>609</v>
      </c>
      <c r="E23" s="235" t="s">
        <v>610</v>
      </c>
      <c r="F23" s="237">
        <v>890903407</v>
      </c>
      <c r="G23" s="237">
        <v>9</v>
      </c>
      <c r="H23" s="281" t="s">
        <v>611</v>
      </c>
      <c r="I23" s="237" t="s">
        <v>612</v>
      </c>
      <c r="J23" s="238">
        <v>1015861</v>
      </c>
      <c r="K23" s="235" t="s">
        <v>613</v>
      </c>
      <c r="L23" s="239">
        <v>41767</v>
      </c>
      <c r="M23" s="239">
        <v>41770</v>
      </c>
      <c r="N23" s="239">
        <v>42134</v>
      </c>
      <c r="O23" s="235" t="s">
        <v>22</v>
      </c>
      <c r="P23" s="237">
        <v>9814</v>
      </c>
      <c r="Q23" s="239">
        <v>41766</v>
      </c>
      <c r="R23" s="239" t="s">
        <v>607</v>
      </c>
      <c r="S23" s="283" t="s">
        <v>608</v>
      </c>
      <c r="T23" s="237">
        <v>3814</v>
      </c>
      <c r="U23" s="239">
        <v>41767</v>
      </c>
      <c r="V23" s="284">
        <v>41768</v>
      </c>
      <c r="W23" s="235" t="s">
        <v>280</v>
      </c>
    </row>
    <row r="24" spans="1:23" ht="122.25" customHeight="1" x14ac:dyDescent="0.25">
      <c r="A24" s="235">
        <v>18</v>
      </c>
      <c r="B24" s="236" t="s">
        <v>571</v>
      </c>
      <c r="C24" s="235" t="s">
        <v>69</v>
      </c>
      <c r="D24" s="282" t="s">
        <v>614</v>
      </c>
      <c r="E24" s="235" t="s">
        <v>615</v>
      </c>
      <c r="F24" s="237">
        <v>900210800</v>
      </c>
      <c r="G24" s="237">
        <v>1</v>
      </c>
      <c r="H24" s="281" t="s">
        <v>616</v>
      </c>
      <c r="I24" s="237">
        <v>7953430</v>
      </c>
      <c r="J24" s="238">
        <v>974400</v>
      </c>
      <c r="K24" s="235" t="s">
        <v>617</v>
      </c>
      <c r="L24" s="239">
        <v>41771</v>
      </c>
      <c r="M24" s="239">
        <v>41782</v>
      </c>
      <c r="N24" s="239">
        <v>41812</v>
      </c>
      <c r="O24" s="235" t="s">
        <v>618</v>
      </c>
      <c r="P24" s="237">
        <v>9014</v>
      </c>
      <c r="Q24" s="239">
        <v>41736</v>
      </c>
      <c r="R24" s="239" t="s">
        <v>597</v>
      </c>
      <c r="S24" s="283" t="s">
        <v>598</v>
      </c>
      <c r="T24" s="237">
        <v>34114</v>
      </c>
      <c r="U24" s="239">
        <v>41772</v>
      </c>
      <c r="V24" s="284">
        <v>41771</v>
      </c>
      <c r="W24" s="235" t="s">
        <v>619</v>
      </c>
    </row>
    <row r="25" spans="1:23" ht="126.75" customHeight="1" x14ac:dyDescent="0.25">
      <c r="A25" s="235">
        <v>19</v>
      </c>
      <c r="B25" s="236" t="s">
        <v>100</v>
      </c>
      <c r="C25" s="235" t="s">
        <v>69</v>
      </c>
      <c r="D25" s="282" t="s">
        <v>620</v>
      </c>
      <c r="E25" s="235" t="s">
        <v>621</v>
      </c>
      <c r="F25" s="237">
        <v>860514336</v>
      </c>
      <c r="G25" s="237">
        <v>6</v>
      </c>
      <c r="H25" s="281" t="s">
        <v>622</v>
      </c>
      <c r="I25" s="237" t="s">
        <v>623</v>
      </c>
      <c r="J25" s="238">
        <v>9378423</v>
      </c>
      <c r="K25" s="235" t="s">
        <v>528</v>
      </c>
      <c r="L25" s="239">
        <v>41781</v>
      </c>
      <c r="M25" s="239">
        <v>41786</v>
      </c>
      <c r="N25" s="239">
        <v>42004</v>
      </c>
      <c r="O25" s="235" t="s">
        <v>624</v>
      </c>
      <c r="P25" s="237">
        <v>9614</v>
      </c>
      <c r="Q25" s="239">
        <v>41757</v>
      </c>
      <c r="R25" s="239" t="s">
        <v>625</v>
      </c>
      <c r="S25" s="283" t="s">
        <v>626</v>
      </c>
      <c r="T25" s="237">
        <v>42214</v>
      </c>
      <c r="U25" s="239">
        <v>41786</v>
      </c>
      <c r="V25" s="284">
        <v>41781</v>
      </c>
      <c r="W25" s="235" t="s">
        <v>280</v>
      </c>
    </row>
    <row r="26" spans="1:23" ht="126.75" customHeight="1" x14ac:dyDescent="0.25">
      <c r="A26" s="235" t="s">
        <v>627</v>
      </c>
      <c r="B26" s="236" t="s">
        <v>100</v>
      </c>
      <c r="C26" s="235" t="s">
        <v>69</v>
      </c>
      <c r="D26" s="282" t="s">
        <v>620</v>
      </c>
      <c r="E26" s="235" t="s">
        <v>621</v>
      </c>
      <c r="F26" s="237">
        <v>860514336</v>
      </c>
      <c r="G26" s="237">
        <v>6</v>
      </c>
      <c r="H26" s="281" t="s">
        <v>622</v>
      </c>
      <c r="I26" s="237" t="s">
        <v>623</v>
      </c>
      <c r="J26" s="238">
        <v>4683875</v>
      </c>
      <c r="K26" s="235" t="s">
        <v>528</v>
      </c>
      <c r="L26" s="239">
        <v>41968</v>
      </c>
      <c r="M26" s="239">
        <v>41968</v>
      </c>
      <c r="N26" s="239">
        <v>42004</v>
      </c>
      <c r="O26" s="235" t="s">
        <v>628</v>
      </c>
      <c r="P26" s="237">
        <v>9614</v>
      </c>
      <c r="Q26" s="239">
        <v>41757</v>
      </c>
      <c r="R26" s="239" t="s">
        <v>625</v>
      </c>
      <c r="S26" s="283" t="s">
        <v>626</v>
      </c>
      <c r="T26" s="237">
        <v>42214</v>
      </c>
      <c r="U26" s="239">
        <v>41786</v>
      </c>
      <c r="V26" s="378"/>
      <c r="W26" s="235"/>
    </row>
    <row r="27" spans="1:23" ht="131.25" customHeight="1" x14ac:dyDescent="0.25">
      <c r="A27" s="256">
        <v>20</v>
      </c>
      <c r="B27" s="257" t="s">
        <v>571</v>
      </c>
      <c r="C27" s="256" t="s">
        <v>69</v>
      </c>
      <c r="D27" s="285" t="s">
        <v>629</v>
      </c>
      <c r="E27" s="256" t="s">
        <v>630</v>
      </c>
      <c r="F27" s="259">
        <v>830016004</v>
      </c>
      <c r="G27" s="259">
        <v>0</v>
      </c>
      <c r="H27" s="258" t="s">
        <v>631</v>
      </c>
      <c r="I27" s="259">
        <v>3680100</v>
      </c>
      <c r="J27" s="260">
        <v>14853659</v>
      </c>
      <c r="K27" s="256" t="s">
        <v>632</v>
      </c>
      <c r="L27" s="286">
        <v>41806</v>
      </c>
      <c r="M27" s="286">
        <v>41815</v>
      </c>
      <c r="N27" s="286">
        <v>41912</v>
      </c>
      <c r="O27" s="256" t="s">
        <v>633</v>
      </c>
      <c r="P27" s="259">
        <v>10114</v>
      </c>
      <c r="Q27" s="261">
        <v>41786</v>
      </c>
      <c r="R27" s="261" t="s">
        <v>577</v>
      </c>
      <c r="S27" s="262" t="s">
        <v>578</v>
      </c>
      <c r="T27" s="259">
        <v>49314</v>
      </c>
      <c r="U27" s="261">
        <v>41810</v>
      </c>
      <c r="V27" s="287">
        <v>41806</v>
      </c>
      <c r="W27" s="256" t="s">
        <v>213</v>
      </c>
    </row>
    <row r="28" spans="1:23" ht="131.25" customHeight="1" x14ac:dyDescent="0.25">
      <c r="A28" s="256" t="s">
        <v>634</v>
      </c>
      <c r="B28" s="257" t="s">
        <v>571</v>
      </c>
      <c r="C28" s="256" t="s">
        <v>69</v>
      </c>
      <c r="D28" s="285" t="s">
        <v>629</v>
      </c>
      <c r="E28" s="256" t="s">
        <v>630</v>
      </c>
      <c r="F28" s="259">
        <v>830016004</v>
      </c>
      <c r="G28" s="259">
        <v>0</v>
      </c>
      <c r="H28" s="258" t="s">
        <v>631</v>
      </c>
      <c r="I28" s="259">
        <v>3680100</v>
      </c>
      <c r="J28" s="260">
        <v>7426829</v>
      </c>
      <c r="K28" s="256" t="s">
        <v>632</v>
      </c>
      <c r="L28" s="286">
        <v>41830</v>
      </c>
      <c r="M28" s="286">
        <v>41830</v>
      </c>
      <c r="N28" s="286">
        <v>41912</v>
      </c>
      <c r="O28" s="256" t="s">
        <v>635</v>
      </c>
      <c r="P28" s="259">
        <v>10114</v>
      </c>
      <c r="Q28" s="261">
        <v>41786</v>
      </c>
      <c r="R28" s="261" t="s">
        <v>577</v>
      </c>
      <c r="S28" s="262" t="s">
        <v>578</v>
      </c>
      <c r="T28" s="259">
        <v>49314</v>
      </c>
      <c r="U28" s="261">
        <v>41810</v>
      </c>
      <c r="V28" s="287">
        <v>42017</v>
      </c>
      <c r="W28" s="256" t="s">
        <v>213</v>
      </c>
    </row>
    <row r="29" spans="1:23" ht="132.75" customHeight="1" x14ac:dyDescent="0.25">
      <c r="A29" s="256">
        <v>21</v>
      </c>
      <c r="B29" s="257" t="s">
        <v>571</v>
      </c>
      <c r="C29" s="256" t="s">
        <v>69</v>
      </c>
      <c r="D29" s="285" t="s">
        <v>636</v>
      </c>
      <c r="E29" s="256" t="s">
        <v>637</v>
      </c>
      <c r="F29" s="259">
        <v>830093579</v>
      </c>
      <c r="G29" s="259">
        <v>1</v>
      </c>
      <c r="H29" s="258" t="s">
        <v>638</v>
      </c>
      <c r="I29" s="259">
        <v>2323488</v>
      </c>
      <c r="J29" s="260">
        <v>12758661</v>
      </c>
      <c r="K29" s="256" t="s">
        <v>632</v>
      </c>
      <c r="L29" s="286">
        <v>41806</v>
      </c>
      <c r="M29" s="286">
        <v>41817</v>
      </c>
      <c r="N29" s="286">
        <v>41905</v>
      </c>
      <c r="O29" s="256" t="s">
        <v>639</v>
      </c>
      <c r="P29" s="259">
        <v>10214</v>
      </c>
      <c r="Q29" s="261">
        <v>41786</v>
      </c>
      <c r="R29" s="261" t="s">
        <v>577</v>
      </c>
      <c r="S29" s="262" t="s">
        <v>578</v>
      </c>
      <c r="T29" s="259">
        <v>49414</v>
      </c>
      <c r="U29" s="261">
        <v>41810</v>
      </c>
      <c r="V29" s="287">
        <v>41806</v>
      </c>
      <c r="W29" s="256" t="s">
        <v>213</v>
      </c>
    </row>
    <row r="30" spans="1:23" ht="122.25" customHeight="1" x14ac:dyDescent="0.25">
      <c r="A30" s="256">
        <v>22</v>
      </c>
      <c r="B30" s="257" t="s">
        <v>203</v>
      </c>
      <c r="C30" s="256" t="s">
        <v>69</v>
      </c>
      <c r="D30" s="285" t="s">
        <v>640</v>
      </c>
      <c r="E30" s="256" t="s">
        <v>641</v>
      </c>
      <c r="F30" s="259">
        <v>900311730</v>
      </c>
      <c r="G30" s="259">
        <v>8</v>
      </c>
      <c r="H30" s="258" t="s">
        <v>642</v>
      </c>
      <c r="I30" s="259" t="s">
        <v>643</v>
      </c>
      <c r="J30" s="260">
        <v>11927480</v>
      </c>
      <c r="K30" s="256" t="s">
        <v>21</v>
      </c>
      <c r="L30" s="286">
        <v>41814</v>
      </c>
      <c r="M30" s="286">
        <v>41821</v>
      </c>
      <c r="N30" s="286">
        <v>41912</v>
      </c>
      <c r="O30" s="256" t="s">
        <v>644</v>
      </c>
      <c r="P30" s="259">
        <v>10614</v>
      </c>
      <c r="Q30" s="261">
        <v>41796</v>
      </c>
      <c r="R30" s="261" t="s">
        <v>555</v>
      </c>
      <c r="S30" s="262" t="s">
        <v>556</v>
      </c>
      <c r="T30" s="259">
        <v>54414</v>
      </c>
      <c r="U30" s="261">
        <v>41816</v>
      </c>
      <c r="V30" s="287">
        <v>41814</v>
      </c>
      <c r="W30" s="256" t="s">
        <v>280</v>
      </c>
    </row>
    <row r="31" spans="1:23" ht="122.25" customHeight="1" x14ac:dyDescent="0.25">
      <c r="A31" s="256" t="s">
        <v>645</v>
      </c>
      <c r="B31" s="257" t="s">
        <v>203</v>
      </c>
      <c r="C31" s="256" t="s">
        <v>69</v>
      </c>
      <c r="D31" s="285" t="s">
        <v>640</v>
      </c>
      <c r="E31" s="256" t="s">
        <v>641</v>
      </c>
      <c r="F31" s="259">
        <v>900311730</v>
      </c>
      <c r="G31" s="259">
        <v>8</v>
      </c>
      <c r="H31" s="258" t="s">
        <v>642</v>
      </c>
      <c r="I31" s="259" t="s">
        <v>643</v>
      </c>
      <c r="J31" s="260">
        <v>5963740</v>
      </c>
      <c r="K31" s="256" t="s">
        <v>646</v>
      </c>
      <c r="L31" s="286">
        <v>41893</v>
      </c>
      <c r="M31" s="286">
        <v>41913</v>
      </c>
      <c r="N31" s="286">
        <v>41958</v>
      </c>
      <c r="O31" s="256" t="s">
        <v>647</v>
      </c>
      <c r="P31" s="259">
        <v>10614</v>
      </c>
      <c r="Q31" s="261">
        <v>41892</v>
      </c>
      <c r="R31" s="261" t="s">
        <v>555</v>
      </c>
      <c r="S31" s="262" t="s">
        <v>556</v>
      </c>
      <c r="T31" s="259">
        <v>54414</v>
      </c>
      <c r="U31" s="261">
        <v>41898</v>
      </c>
      <c r="V31" s="287">
        <v>41912</v>
      </c>
      <c r="W31" s="256" t="s">
        <v>280</v>
      </c>
    </row>
    <row r="32" spans="1:23" ht="122.25" customHeight="1" x14ac:dyDescent="0.25">
      <c r="A32" s="288" t="s">
        <v>648</v>
      </c>
      <c r="B32" s="289" t="s">
        <v>649</v>
      </c>
      <c r="C32" s="288" t="s">
        <v>18</v>
      </c>
      <c r="D32" s="290" t="s">
        <v>650</v>
      </c>
      <c r="E32" s="288" t="s">
        <v>146</v>
      </c>
      <c r="F32" s="291">
        <v>899999115</v>
      </c>
      <c r="G32" s="291">
        <v>8</v>
      </c>
      <c r="H32" s="293" t="s">
        <v>651</v>
      </c>
      <c r="I32" s="291">
        <v>6579375</v>
      </c>
      <c r="J32" s="292">
        <v>76440434</v>
      </c>
      <c r="K32" s="288" t="s">
        <v>81</v>
      </c>
      <c r="L32" s="296">
        <v>41824</v>
      </c>
      <c r="M32" s="296">
        <v>41824</v>
      </c>
      <c r="N32" s="296">
        <v>41885</v>
      </c>
      <c r="O32" s="288" t="s">
        <v>652</v>
      </c>
      <c r="P32" s="291">
        <v>11114</v>
      </c>
      <c r="Q32" s="294">
        <v>41817</v>
      </c>
      <c r="R32" s="294" t="s">
        <v>653</v>
      </c>
      <c r="S32" s="295" t="s">
        <v>654</v>
      </c>
      <c r="T32" s="291">
        <v>55814</v>
      </c>
      <c r="U32" s="294">
        <v>41824</v>
      </c>
      <c r="V32" s="297">
        <v>41865</v>
      </c>
      <c r="W32" s="288" t="s">
        <v>213</v>
      </c>
    </row>
    <row r="33" spans="1:27" ht="54" x14ac:dyDescent="0.25">
      <c r="A33" s="288">
        <v>23</v>
      </c>
      <c r="B33" s="289" t="s">
        <v>68</v>
      </c>
      <c r="C33" s="288" t="s">
        <v>18</v>
      </c>
      <c r="D33" s="290" t="s">
        <v>655</v>
      </c>
      <c r="E33" s="288" t="s">
        <v>656</v>
      </c>
      <c r="F33" s="291">
        <v>860001022</v>
      </c>
      <c r="G33" s="291">
        <v>7</v>
      </c>
      <c r="H33" s="293" t="s">
        <v>657</v>
      </c>
      <c r="I33" s="291">
        <v>2940100</v>
      </c>
      <c r="J33" s="292">
        <v>798000</v>
      </c>
      <c r="K33" s="288" t="s">
        <v>148</v>
      </c>
      <c r="L33" s="296">
        <v>41831</v>
      </c>
      <c r="M33" s="296">
        <v>41835</v>
      </c>
      <c r="N33" s="296">
        <v>42199</v>
      </c>
      <c r="O33" s="288" t="s">
        <v>22</v>
      </c>
      <c r="P33" s="291">
        <v>11514</v>
      </c>
      <c r="Q33" s="294">
        <v>41823</v>
      </c>
      <c r="R33" s="294" t="s">
        <v>658</v>
      </c>
      <c r="S33" s="295" t="s">
        <v>659</v>
      </c>
      <c r="T33" s="291">
        <v>56114</v>
      </c>
      <c r="U33" s="294">
        <v>41835</v>
      </c>
      <c r="V33" s="297">
        <v>41837</v>
      </c>
      <c r="W33" s="288" t="s">
        <v>233</v>
      </c>
      <c r="Y33" s="218">
        <v>360</v>
      </c>
      <c r="Z33" s="218">
        <v>100</v>
      </c>
    </row>
    <row r="34" spans="1:27" ht="70.5" customHeight="1" x14ac:dyDescent="0.25">
      <c r="A34" s="288">
        <v>24</v>
      </c>
      <c r="B34" s="289" t="s">
        <v>203</v>
      </c>
      <c r="C34" s="288" t="s">
        <v>18</v>
      </c>
      <c r="D34" s="290" t="s">
        <v>660</v>
      </c>
      <c r="E34" s="288" t="s">
        <v>180</v>
      </c>
      <c r="F34" s="291">
        <v>860066942</v>
      </c>
      <c r="G34" s="291">
        <v>7</v>
      </c>
      <c r="H34" s="293" t="s">
        <v>661</v>
      </c>
      <c r="I34" s="291">
        <v>4280666</v>
      </c>
      <c r="J34" s="292">
        <v>5962015</v>
      </c>
      <c r="K34" s="288" t="s">
        <v>278</v>
      </c>
      <c r="L34" s="296">
        <v>41831</v>
      </c>
      <c r="M34" s="296">
        <v>41834</v>
      </c>
      <c r="N34" s="296">
        <v>41864</v>
      </c>
      <c r="O34" s="288" t="s">
        <v>22</v>
      </c>
      <c r="P34" s="291">
        <v>11814</v>
      </c>
      <c r="Q34" s="294">
        <v>41828</v>
      </c>
      <c r="R34" s="294" t="s">
        <v>563</v>
      </c>
      <c r="S34" s="295" t="s">
        <v>564</v>
      </c>
      <c r="T34" s="298">
        <v>56014</v>
      </c>
      <c r="U34" s="294">
        <v>41830</v>
      </c>
      <c r="V34" s="297">
        <v>41849</v>
      </c>
      <c r="W34" s="288" t="s">
        <v>265</v>
      </c>
      <c r="Y34" s="218">
        <v>20</v>
      </c>
      <c r="AA34" s="218">
        <f>+Y34*Z33/Y33</f>
        <v>5.5555555555555554</v>
      </c>
    </row>
    <row r="35" spans="1:27" ht="57" customHeight="1" x14ac:dyDescent="0.25">
      <c r="A35" s="288">
        <v>25</v>
      </c>
      <c r="B35" s="289" t="s">
        <v>68</v>
      </c>
      <c r="C35" s="288" t="s">
        <v>18</v>
      </c>
      <c r="D35" s="290" t="s">
        <v>662</v>
      </c>
      <c r="E35" s="288" t="s">
        <v>231</v>
      </c>
      <c r="F35" s="291">
        <v>860009759</v>
      </c>
      <c r="G35" s="291">
        <v>2</v>
      </c>
      <c r="H35" s="293" t="s">
        <v>663</v>
      </c>
      <c r="I35" s="291">
        <v>4227600</v>
      </c>
      <c r="J35" s="292">
        <v>816000</v>
      </c>
      <c r="K35" s="288" t="s">
        <v>148</v>
      </c>
      <c r="L35" s="296">
        <v>41837</v>
      </c>
      <c r="M35" s="296">
        <v>41843</v>
      </c>
      <c r="N35" s="296">
        <v>42207</v>
      </c>
      <c r="O35" s="288" t="s">
        <v>22</v>
      </c>
      <c r="P35" s="291">
        <v>12114</v>
      </c>
      <c r="Q35" s="294">
        <v>41830</v>
      </c>
      <c r="R35" s="294" t="s">
        <v>658</v>
      </c>
      <c r="S35" s="295" t="s">
        <v>659</v>
      </c>
      <c r="T35" s="291">
        <v>56214</v>
      </c>
      <c r="U35" s="294">
        <v>41838</v>
      </c>
      <c r="V35" s="297">
        <v>41849</v>
      </c>
      <c r="W35" s="288" t="s">
        <v>233</v>
      </c>
    </row>
    <row r="36" spans="1:27" ht="138" customHeight="1" x14ac:dyDescent="0.25">
      <c r="A36" s="288">
        <v>26</v>
      </c>
      <c r="B36" s="289" t="s">
        <v>571</v>
      </c>
      <c r="C36" s="288" t="s">
        <v>69</v>
      </c>
      <c r="D36" s="290" t="s">
        <v>664</v>
      </c>
      <c r="E36" s="288" t="s">
        <v>665</v>
      </c>
      <c r="F36" s="291">
        <v>800219876</v>
      </c>
      <c r="G36" s="291">
        <v>9</v>
      </c>
      <c r="H36" s="293" t="s">
        <v>666</v>
      </c>
      <c r="I36" s="291">
        <v>6414100</v>
      </c>
      <c r="J36" s="292">
        <v>6670830</v>
      </c>
      <c r="K36" s="288" t="s">
        <v>365</v>
      </c>
      <c r="L36" s="296">
        <v>41843</v>
      </c>
      <c r="M36" s="296">
        <v>41855</v>
      </c>
      <c r="N36" s="296">
        <v>41871</v>
      </c>
      <c r="O36" s="288" t="s">
        <v>667</v>
      </c>
      <c r="P36" s="291">
        <v>11414</v>
      </c>
      <c r="Q36" s="294">
        <v>41822</v>
      </c>
      <c r="R36" s="294" t="s">
        <v>668</v>
      </c>
      <c r="S36" s="295" t="s">
        <v>669</v>
      </c>
      <c r="T36" s="298">
        <v>61614</v>
      </c>
      <c r="U36" s="294">
        <v>41850</v>
      </c>
      <c r="V36" s="297">
        <v>41843</v>
      </c>
      <c r="W36" s="288" t="s">
        <v>265</v>
      </c>
    </row>
    <row r="37" spans="1:27" ht="170.25" customHeight="1" x14ac:dyDescent="0.25">
      <c r="A37" s="288" t="s">
        <v>670</v>
      </c>
      <c r="B37" s="289" t="s">
        <v>671</v>
      </c>
      <c r="C37" s="288" t="s">
        <v>18</v>
      </c>
      <c r="D37" s="290" t="s">
        <v>672</v>
      </c>
      <c r="E37" s="288" t="s">
        <v>474</v>
      </c>
      <c r="F37" s="291">
        <v>900068796</v>
      </c>
      <c r="G37" s="291">
        <v>1</v>
      </c>
      <c r="H37" s="293" t="s">
        <v>673</v>
      </c>
      <c r="I37" s="291">
        <v>7466000</v>
      </c>
      <c r="J37" s="292">
        <v>111634319</v>
      </c>
      <c r="K37" s="288" t="s">
        <v>528</v>
      </c>
      <c r="L37" s="296">
        <v>41844</v>
      </c>
      <c r="M37" s="294">
        <v>41863</v>
      </c>
      <c r="N37" s="294">
        <v>42004</v>
      </c>
      <c r="O37" s="288" t="s">
        <v>674</v>
      </c>
      <c r="P37" s="291">
        <v>12314</v>
      </c>
      <c r="Q37" s="294">
        <v>41838</v>
      </c>
      <c r="R37" s="295" t="s">
        <v>675</v>
      </c>
      <c r="S37" s="295" t="s">
        <v>676</v>
      </c>
      <c r="T37" s="291">
        <v>61414</v>
      </c>
      <c r="U37" s="294">
        <v>41849</v>
      </c>
      <c r="V37" s="297">
        <v>41876</v>
      </c>
      <c r="W37" s="288" t="s">
        <v>213</v>
      </c>
    </row>
    <row r="38" spans="1:27" ht="134.25" customHeight="1" x14ac:dyDescent="0.25">
      <c r="A38" s="288">
        <v>27</v>
      </c>
      <c r="B38" s="289" t="s">
        <v>571</v>
      </c>
      <c r="C38" s="288" t="s">
        <v>69</v>
      </c>
      <c r="D38" s="290" t="s">
        <v>677</v>
      </c>
      <c r="E38" s="288" t="s">
        <v>678</v>
      </c>
      <c r="F38" s="291">
        <v>900350133</v>
      </c>
      <c r="G38" s="291">
        <v>7</v>
      </c>
      <c r="H38" s="293" t="s">
        <v>679</v>
      </c>
      <c r="I38" s="291">
        <v>3022429</v>
      </c>
      <c r="J38" s="292">
        <v>7219230</v>
      </c>
      <c r="K38" s="288" t="s">
        <v>680</v>
      </c>
      <c r="L38" s="296">
        <v>41845</v>
      </c>
      <c r="M38" s="294">
        <v>41856</v>
      </c>
      <c r="N38" s="294">
        <v>41876</v>
      </c>
      <c r="O38" s="288" t="s">
        <v>681</v>
      </c>
      <c r="P38" s="291">
        <v>11714</v>
      </c>
      <c r="Q38" s="294">
        <v>41827</v>
      </c>
      <c r="R38" s="294" t="s">
        <v>682</v>
      </c>
      <c r="S38" s="295" t="s">
        <v>683</v>
      </c>
      <c r="T38" s="291">
        <v>61314</v>
      </c>
      <c r="U38" s="294">
        <v>41849</v>
      </c>
      <c r="V38" s="297">
        <v>41845</v>
      </c>
      <c r="W38" s="288" t="s">
        <v>265</v>
      </c>
    </row>
    <row r="39" spans="1:27" ht="147" customHeight="1" x14ac:dyDescent="0.25">
      <c r="A39" s="288" t="s">
        <v>684</v>
      </c>
      <c r="B39" s="289" t="s">
        <v>571</v>
      </c>
      <c r="C39" s="288" t="s">
        <v>69</v>
      </c>
      <c r="D39" s="290" t="s">
        <v>677</v>
      </c>
      <c r="E39" s="288" t="s">
        <v>678</v>
      </c>
      <c r="F39" s="291">
        <v>900350133</v>
      </c>
      <c r="G39" s="291">
        <v>7</v>
      </c>
      <c r="H39" s="293" t="s">
        <v>679</v>
      </c>
      <c r="I39" s="291">
        <v>3022429</v>
      </c>
      <c r="J39" s="292">
        <v>0</v>
      </c>
      <c r="K39" s="288" t="s">
        <v>685</v>
      </c>
      <c r="L39" s="296">
        <v>41876</v>
      </c>
      <c r="M39" s="294">
        <v>41856</v>
      </c>
      <c r="N39" s="294">
        <v>41883</v>
      </c>
      <c r="O39" s="288" t="s">
        <v>686</v>
      </c>
      <c r="P39" s="291" t="s">
        <v>22</v>
      </c>
      <c r="Q39" s="291" t="s">
        <v>22</v>
      </c>
      <c r="R39" s="294" t="s">
        <v>682</v>
      </c>
      <c r="S39" s="295" t="s">
        <v>683</v>
      </c>
      <c r="T39" s="291" t="s">
        <v>22</v>
      </c>
      <c r="U39" s="291" t="s">
        <v>22</v>
      </c>
      <c r="V39" s="297">
        <v>41845</v>
      </c>
      <c r="W39" s="288" t="s">
        <v>265</v>
      </c>
    </row>
    <row r="40" spans="1:27" ht="130.5" customHeight="1" x14ac:dyDescent="0.25">
      <c r="A40" s="303">
        <v>28</v>
      </c>
      <c r="B40" s="304" t="s">
        <v>571</v>
      </c>
      <c r="C40" s="303" t="s">
        <v>687</v>
      </c>
      <c r="D40" s="305" t="s">
        <v>688</v>
      </c>
      <c r="E40" s="303" t="s">
        <v>689</v>
      </c>
      <c r="F40" s="306">
        <v>900554131</v>
      </c>
      <c r="G40" s="306">
        <v>9</v>
      </c>
      <c r="H40" s="307" t="s">
        <v>690</v>
      </c>
      <c r="I40" s="306">
        <v>2363800</v>
      </c>
      <c r="J40" s="308">
        <v>279443535</v>
      </c>
      <c r="K40" s="303" t="s">
        <v>528</v>
      </c>
      <c r="L40" s="309">
        <v>41862</v>
      </c>
      <c r="M40" s="310">
        <v>41871</v>
      </c>
      <c r="N40" s="310">
        <v>42004</v>
      </c>
      <c r="O40" s="303" t="s">
        <v>691</v>
      </c>
      <c r="P40" s="306">
        <v>10314</v>
      </c>
      <c r="Q40" s="310">
        <v>41819</v>
      </c>
      <c r="R40" s="310" t="s">
        <v>692</v>
      </c>
      <c r="S40" s="311" t="s">
        <v>693</v>
      </c>
      <c r="T40" s="306">
        <v>62114</v>
      </c>
      <c r="U40" s="310">
        <v>41865</v>
      </c>
      <c r="V40" s="312">
        <v>41876</v>
      </c>
      <c r="W40" s="303" t="s">
        <v>213</v>
      </c>
    </row>
    <row r="41" spans="1:27" ht="130.5" customHeight="1" x14ac:dyDescent="0.25">
      <c r="A41" s="303" t="s">
        <v>694</v>
      </c>
      <c r="B41" s="304" t="s">
        <v>571</v>
      </c>
      <c r="C41" s="303" t="s">
        <v>687</v>
      </c>
      <c r="D41" s="305" t="s">
        <v>688</v>
      </c>
      <c r="E41" s="303" t="s">
        <v>689</v>
      </c>
      <c r="F41" s="306">
        <v>900554131</v>
      </c>
      <c r="G41" s="306">
        <v>9</v>
      </c>
      <c r="H41" s="307" t="s">
        <v>690</v>
      </c>
      <c r="I41" s="306">
        <v>2363800</v>
      </c>
      <c r="J41" s="308">
        <v>0</v>
      </c>
      <c r="K41" s="312">
        <v>42185</v>
      </c>
      <c r="L41" s="309">
        <v>41996</v>
      </c>
      <c r="M41" s="310">
        <v>42005</v>
      </c>
      <c r="N41" s="310">
        <v>42185</v>
      </c>
      <c r="O41" s="303" t="s">
        <v>695</v>
      </c>
      <c r="P41" s="306" t="s">
        <v>22</v>
      </c>
      <c r="Q41" s="310" t="s">
        <v>22</v>
      </c>
      <c r="R41" s="310" t="s">
        <v>22</v>
      </c>
      <c r="S41" s="311" t="s">
        <v>22</v>
      </c>
      <c r="T41" s="306" t="s">
        <v>22</v>
      </c>
      <c r="U41" s="310" t="s">
        <v>22</v>
      </c>
      <c r="V41" s="312">
        <v>42017</v>
      </c>
      <c r="W41" s="303" t="s">
        <v>213</v>
      </c>
    </row>
    <row r="42" spans="1:27" ht="130.5" customHeight="1" x14ac:dyDescent="0.25">
      <c r="A42" s="303" t="s">
        <v>696</v>
      </c>
      <c r="B42" s="304" t="s">
        <v>571</v>
      </c>
      <c r="C42" s="303" t="s">
        <v>687</v>
      </c>
      <c r="D42" s="305" t="s">
        <v>688</v>
      </c>
      <c r="E42" s="303" t="s">
        <v>689</v>
      </c>
      <c r="F42" s="306">
        <v>900554131</v>
      </c>
      <c r="G42" s="306">
        <v>9</v>
      </c>
      <c r="H42" s="307" t="s">
        <v>690</v>
      </c>
      <c r="I42" s="306">
        <v>2363800</v>
      </c>
      <c r="J42" s="308">
        <v>16699198</v>
      </c>
      <c r="K42" s="312" t="s">
        <v>697</v>
      </c>
      <c r="L42" s="309">
        <v>42181</v>
      </c>
      <c r="M42" s="310">
        <v>42186</v>
      </c>
      <c r="N42" s="310">
        <v>42307</v>
      </c>
      <c r="O42" s="303" t="s">
        <v>698</v>
      </c>
      <c r="P42" s="306">
        <v>10215</v>
      </c>
      <c r="Q42" s="310">
        <v>42180</v>
      </c>
      <c r="R42" s="310" t="s">
        <v>692</v>
      </c>
      <c r="S42" s="311" t="s">
        <v>693</v>
      </c>
      <c r="T42" s="306">
        <v>46515</v>
      </c>
      <c r="U42" s="310">
        <v>42185</v>
      </c>
      <c r="V42" s="312"/>
      <c r="W42" s="303" t="s">
        <v>213</v>
      </c>
    </row>
    <row r="43" spans="1:27" ht="123" customHeight="1" x14ac:dyDescent="0.25">
      <c r="A43" s="303">
        <v>29</v>
      </c>
      <c r="B43" s="304" t="s">
        <v>699</v>
      </c>
      <c r="C43" s="303" t="s">
        <v>69</v>
      </c>
      <c r="D43" s="305" t="s">
        <v>700</v>
      </c>
      <c r="E43" s="303" t="s">
        <v>701</v>
      </c>
      <c r="F43" s="306">
        <v>860007336</v>
      </c>
      <c r="G43" s="306">
        <v>1</v>
      </c>
      <c r="H43" s="307" t="s">
        <v>702</v>
      </c>
      <c r="I43" s="313" t="s">
        <v>703</v>
      </c>
      <c r="J43" s="308">
        <v>1880000</v>
      </c>
      <c r="K43" s="303" t="s">
        <v>704</v>
      </c>
      <c r="L43" s="309">
        <v>41871</v>
      </c>
      <c r="M43" s="310">
        <v>41901</v>
      </c>
      <c r="N43" s="310">
        <v>41930</v>
      </c>
      <c r="O43" s="303" t="s">
        <v>705</v>
      </c>
      <c r="P43" s="306">
        <v>12014</v>
      </c>
      <c r="Q43" s="310">
        <v>41830</v>
      </c>
      <c r="R43" s="310" t="s">
        <v>563</v>
      </c>
      <c r="S43" s="311" t="s">
        <v>564</v>
      </c>
      <c r="T43" s="306">
        <v>67914</v>
      </c>
      <c r="U43" s="310">
        <v>41880</v>
      </c>
      <c r="V43" s="312">
        <v>41871</v>
      </c>
      <c r="W43" s="303" t="s">
        <v>265</v>
      </c>
    </row>
    <row r="44" spans="1:27" ht="67.5" x14ac:dyDescent="0.25">
      <c r="A44" s="303">
        <v>30</v>
      </c>
      <c r="B44" s="304" t="s">
        <v>203</v>
      </c>
      <c r="C44" s="303" t="s">
        <v>18</v>
      </c>
      <c r="D44" s="305" t="s">
        <v>706</v>
      </c>
      <c r="E44" s="303" t="s">
        <v>707</v>
      </c>
      <c r="F44" s="306">
        <v>900622534</v>
      </c>
      <c r="G44" s="306">
        <v>5</v>
      </c>
      <c r="H44" s="307" t="s">
        <v>708</v>
      </c>
      <c r="I44" s="306">
        <v>6818530</v>
      </c>
      <c r="J44" s="308">
        <v>12350400</v>
      </c>
      <c r="K44" s="303" t="s">
        <v>709</v>
      </c>
      <c r="L44" s="309">
        <v>41873</v>
      </c>
      <c r="M44" s="310">
        <v>41876</v>
      </c>
      <c r="N44" s="310">
        <v>41878</v>
      </c>
      <c r="O44" s="303" t="s">
        <v>22</v>
      </c>
      <c r="P44" s="306">
        <v>13014</v>
      </c>
      <c r="Q44" s="310">
        <v>41865</v>
      </c>
      <c r="R44" s="310" t="s">
        <v>710</v>
      </c>
      <c r="S44" s="311" t="s">
        <v>711</v>
      </c>
      <c r="T44" s="306">
        <v>62514</v>
      </c>
      <c r="U44" s="310">
        <v>41873</v>
      </c>
      <c r="V44" s="312">
        <v>41883</v>
      </c>
      <c r="W44" s="303" t="s">
        <v>265</v>
      </c>
    </row>
    <row r="45" spans="1:27" ht="135" x14ac:dyDescent="0.25">
      <c r="A45" s="303">
        <v>31</v>
      </c>
      <c r="B45" s="304" t="s">
        <v>571</v>
      </c>
      <c r="C45" s="303" t="s">
        <v>69</v>
      </c>
      <c r="D45" s="305" t="s">
        <v>712</v>
      </c>
      <c r="E45" s="303" t="s">
        <v>678</v>
      </c>
      <c r="F45" s="306">
        <v>900350133</v>
      </c>
      <c r="G45" s="306">
        <v>7</v>
      </c>
      <c r="H45" s="307" t="s">
        <v>679</v>
      </c>
      <c r="I45" s="306">
        <v>3022429</v>
      </c>
      <c r="J45" s="308">
        <v>3756567</v>
      </c>
      <c r="K45" s="303" t="s">
        <v>680</v>
      </c>
      <c r="L45" s="309">
        <v>41878</v>
      </c>
      <c r="M45" s="310">
        <v>41883</v>
      </c>
      <c r="N45" s="310">
        <v>41902</v>
      </c>
      <c r="O45" s="303" t="s">
        <v>713</v>
      </c>
      <c r="P45" s="306">
        <v>12614</v>
      </c>
      <c r="Q45" s="310">
        <v>41848</v>
      </c>
      <c r="R45" s="310" t="s">
        <v>714</v>
      </c>
      <c r="S45" s="311" t="s">
        <v>715</v>
      </c>
      <c r="T45" s="306">
        <v>12614</v>
      </c>
      <c r="U45" s="310">
        <v>41880</v>
      </c>
      <c r="V45" s="312">
        <v>41878</v>
      </c>
      <c r="W45" s="303" t="s">
        <v>280</v>
      </c>
    </row>
    <row r="46" spans="1:27" ht="146.25" customHeight="1" x14ac:dyDescent="0.25">
      <c r="A46" s="303" t="s">
        <v>716</v>
      </c>
      <c r="B46" s="304" t="s">
        <v>571</v>
      </c>
      <c r="C46" s="303" t="s">
        <v>69</v>
      </c>
      <c r="D46" s="305" t="s">
        <v>712</v>
      </c>
      <c r="E46" s="303" t="s">
        <v>678</v>
      </c>
      <c r="F46" s="306">
        <v>900350133</v>
      </c>
      <c r="G46" s="306">
        <v>7</v>
      </c>
      <c r="H46" s="307" t="s">
        <v>679</v>
      </c>
      <c r="I46" s="306">
        <v>3022429</v>
      </c>
      <c r="J46" s="308">
        <v>0</v>
      </c>
      <c r="K46" s="303" t="s">
        <v>717</v>
      </c>
      <c r="L46" s="309">
        <v>41901</v>
      </c>
      <c r="M46" s="310">
        <v>41903</v>
      </c>
      <c r="N46" s="310">
        <v>41912</v>
      </c>
      <c r="O46" s="303" t="s">
        <v>718</v>
      </c>
      <c r="P46" s="306" t="s">
        <v>22</v>
      </c>
      <c r="Q46" s="306" t="s">
        <v>22</v>
      </c>
      <c r="R46" s="306" t="s">
        <v>22</v>
      </c>
      <c r="S46" s="306" t="s">
        <v>22</v>
      </c>
      <c r="T46" s="306" t="s">
        <v>22</v>
      </c>
      <c r="U46" s="310" t="s">
        <v>22</v>
      </c>
      <c r="V46" s="312">
        <v>41912</v>
      </c>
      <c r="W46" s="303" t="s">
        <v>280</v>
      </c>
    </row>
    <row r="47" spans="1:27" ht="154.5" customHeight="1" x14ac:dyDescent="0.25">
      <c r="A47" s="303" t="s">
        <v>719</v>
      </c>
      <c r="B47" s="304" t="s">
        <v>571</v>
      </c>
      <c r="C47" s="303" t="s">
        <v>69</v>
      </c>
      <c r="D47" s="305" t="s">
        <v>712</v>
      </c>
      <c r="E47" s="303" t="s">
        <v>678</v>
      </c>
      <c r="F47" s="306">
        <v>900350133</v>
      </c>
      <c r="G47" s="306">
        <v>7</v>
      </c>
      <c r="H47" s="307" t="s">
        <v>679</v>
      </c>
      <c r="I47" s="306">
        <v>3022429</v>
      </c>
      <c r="J47" s="308">
        <v>400000</v>
      </c>
      <c r="K47" s="303" t="s">
        <v>717</v>
      </c>
      <c r="L47" s="309">
        <v>41907</v>
      </c>
      <c r="M47" s="310">
        <v>41907</v>
      </c>
      <c r="N47" s="310">
        <v>41912</v>
      </c>
      <c r="O47" s="303" t="s">
        <v>720</v>
      </c>
      <c r="P47" s="306">
        <v>12614</v>
      </c>
      <c r="Q47" s="310">
        <v>41848</v>
      </c>
      <c r="R47" s="310" t="s">
        <v>714</v>
      </c>
      <c r="S47" s="311" t="s">
        <v>715</v>
      </c>
      <c r="T47" s="306">
        <v>68014</v>
      </c>
      <c r="U47" s="310">
        <v>41911</v>
      </c>
      <c r="V47" s="312">
        <v>41912</v>
      </c>
      <c r="W47" s="303" t="s">
        <v>280</v>
      </c>
    </row>
    <row r="48" spans="1:27" ht="116.25" customHeight="1" x14ac:dyDescent="0.25">
      <c r="A48" s="240" t="s">
        <v>721</v>
      </c>
      <c r="B48" s="241" t="s">
        <v>722</v>
      </c>
      <c r="C48" s="240" t="s">
        <v>18</v>
      </c>
      <c r="D48" s="299" t="s">
        <v>650</v>
      </c>
      <c r="E48" s="240" t="s">
        <v>146</v>
      </c>
      <c r="F48" s="242">
        <v>899999115</v>
      </c>
      <c r="G48" s="242">
        <v>8</v>
      </c>
      <c r="H48" s="245" t="s">
        <v>651</v>
      </c>
      <c r="I48" s="242">
        <v>6579375</v>
      </c>
      <c r="J48" s="243">
        <v>137773794</v>
      </c>
      <c r="K48" s="240" t="s">
        <v>723</v>
      </c>
      <c r="L48" s="300">
        <v>41884</v>
      </c>
      <c r="M48" s="244">
        <v>41886</v>
      </c>
      <c r="N48" s="244">
        <v>41991</v>
      </c>
      <c r="O48" s="240" t="s">
        <v>724</v>
      </c>
      <c r="P48" s="242">
        <v>13614</v>
      </c>
      <c r="Q48" s="244">
        <v>41883</v>
      </c>
      <c r="R48" s="244" t="s">
        <v>653</v>
      </c>
      <c r="S48" s="301" t="s">
        <v>725</v>
      </c>
      <c r="T48" s="248">
        <v>68214</v>
      </c>
      <c r="U48" s="249">
        <v>41885</v>
      </c>
      <c r="V48" s="314">
        <v>41912</v>
      </c>
      <c r="W48" s="240" t="s">
        <v>213</v>
      </c>
    </row>
    <row r="49" spans="1:27" ht="130.5" customHeight="1" x14ac:dyDescent="0.25">
      <c r="A49" s="240">
        <v>32</v>
      </c>
      <c r="B49" s="241" t="s">
        <v>203</v>
      </c>
      <c r="C49" s="240" t="s">
        <v>69</v>
      </c>
      <c r="D49" s="299" t="s">
        <v>726</v>
      </c>
      <c r="E49" s="240" t="s">
        <v>727</v>
      </c>
      <c r="F49" s="242">
        <v>800045878</v>
      </c>
      <c r="G49" s="242">
        <v>5</v>
      </c>
      <c r="H49" s="245" t="s">
        <v>728</v>
      </c>
      <c r="I49" s="242">
        <v>6180566</v>
      </c>
      <c r="J49" s="243">
        <v>5293660</v>
      </c>
      <c r="K49" s="301">
        <v>41987</v>
      </c>
      <c r="L49" s="244">
        <v>41886</v>
      </c>
      <c r="M49" s="249">
        <v>41893</v>
      </c>
      <c r="N49" s="244">
        <v>41987</v>
      </c>
      <c r="O49" s="240" t="s">
        <v>729</v>
      </c>
      <c r="P49" s="242">
        <v>12914</v>
      </c>
      <c r="Q49" s="244">
        <v>41856</v>
      </c>
      <c r="R49" s="244" t="s">
        <v>730</v>
      </c>
      <c r="S49" s="301" t="s">
        <v>731</v>
      </c>
      <c r="T49" s="248">
        <v>68714</v>
      </c>
      <c r="U49" s="249">
        <v>41892</v>
      </c>
      <c r="V49" s="314">
        <v>41886</v>
      </c>
      <c r="W49" s="240" t="s">
        <v>233</v>
      </c>
      <c r="AA49" s="328">
        <f>+J49/2</f>
        <v>2646830</v>
      </c>
    </row>
    <row r="50" spans="1:27" ht="130.5" customHeight="1" x14ac:dyDescent="0.25">
      <c r="A50" s="240" t="s">
        <v>732</v>
      </c>
      <c r="B50" s="241" t="s">
        <v>203</v>
      </c>
      <c r="C50" s="240" t="s">
        <v>69</v>
      </c>
      <c r="D50" s="299" t="s">
        <v>726</v>
      </c>
      <c r="E50" s="240" t="s">
        <v>727</v>
      </c>
      <c r="F50" s="242">
        <v>800045878</v>
      </c>
      <c r="G50" s="242">
        <v>5</v>
      </c>
      <c r="H50" s="245" t="s">
        <v>728</v>
      </c>
      <c r="I50" s="242">
        <v>6180566</v>
      </c>
      <c r="J50" s="243">
        <v>2640183</v>
      </c>
      <c r="K50" s="301">
        <v>41987</v>
      </c>
      <c r="L50" s="244">
        <v>41954</v>
      </c>
      <c r="M50" s="249">
        <v>41954</v>
      </c>
      <c r="N50" s="244">
        <v>41987</v>
      </c>
      <c r="O50" s="240" t="s">
        <v>733</v>
      </c>
      <c r="P50" s="242">
        <v>12914</v>
      </c>
      <c r="Q50" s="244">
        <v>41856</v>
      </c>
      <c r="R50" s="244" t="s">
        <v>730</v>
      </c>
      <c r="S50" s="301" t="s">
        <v>731</v>
      </c>
      <c r="T50" s="248">
        <v>68714</v>
      </c>
      <c r="U50" s="249">
        <v>41892</v>
      </c>
      <c r="V50" s="314">
        <v>42017</v>
      </c>
      <c r="W50" s="240" t="s">
        <v>233</v>
      </c>
      <c r="AA50" s="328"/>
    </row>
    <row r="51" spans="1:27" ht="130.5" customHeight="1" x14ac:dyDescent="0.25">
      <c r="A51" s="240">
        <v>33</v>
      </c>
      <c r="B51" s="241" t="s">
        <v>203</v>
      </c>
      <c r="C51" s="240" t="s">
        <v>69</v>
      </c>
      <c r="D51" s="299" t="s">
        <v>734</v>
      </c>
      <c r="E51" s="240" t="s">
        <v>735</v>
      </c>
      <c r="F51" s="242">
        <v>900491698</v>
      </c>
      <c r="G51" s="242">
        <v>0</v>
      </c>
      <c r="H51" s="245" t="s">
        <v>736</v>
      </c>
      <c r="I51" s="242">
        <v>2859725</v>
      </c>
      <c r="J51" s="247">
        <v>10556000</v>
      </c>
      <c r="K51" s="302">
        <v>42004</v>
      </c>
      <c r="L51" s="249">
        <v>41886</v>
      </c>
      <c r="M51" s="249">
        <v>41892</v>
      </c>
      <c r="N51" s="244">
        <v>42004</v>
      </c>
      <c r="O51" s="240" t="s">
        <v>737</v>
      </c>
      <c r="P51" s="248">
        <v>12414</v>
      </c>
      <c r="Q51" s="249">
        <v>41843</v>
      </c>
      <c r="R51" s="244" t="s">
        <v>730</v>
      </c>
      <c r="S51" s="301" t="s">
        <v>731</v>
      </c>
      <c r="T51" s="248">
        <v>68414</v>
      </c>
      <c r="U51" s="249">
        <v>41887</v>
      </c>
      <c r="V51" s="314">
        <v>41886</v>
      </c>
      <c r="W51" s="240" t="s">
        <v>233</v>
      </c>
    </row>
    <row r="52" spans="1:27" ht="54" x14ac:dyDescent="0.25">
      <c r="A52" s="240">
        <v>35</v>
      </c>
      <c r="B52" s="241" t="s">
        <v>68</v>
      </c>
      <c r="C52" s="240" t="s">
        <v>18</v>
      </c>
      <c r="D52" s="299" t="s">
        <v>738</v>
      </c>
      <c r="E52" s="240" t="s">
        <v>235</v>
      </c>
      <c r="F52" s="242">
        <v>860509265</v>
      </c>
      <c r="G52" s="246">
        <v>1</v>
      </c>
      <c r="H52" s="245" t="s">
        <v>739</v>
      </c>
      <c r="I52" s="242">
        <v>6468400</v>
      </c>
      <c r="J52" s="247">
        <v>269000</v>
      </c>
      <c r="K52" s="315" t="s">
        <v>740</v>
      </c>
      <c r="L52" s="244">
        <v>41892</v>
      </c>
      <c r="M52" s="244">
        <v>41893</v>
      </c>
      <c r="N52" s="244">
        <v>42257</v>
      </c>
      <c r="O52" s="242" t="s">
        <v>22</v>
      </c>
      <c r="P52" s="242">
        <v>13514</v>
      </c>
      <c r="Q52" s="244">
        <v>41883</v>
      </c>
      <c r="R52" s="244" t="s">
        <v>658</v>
      </c>
      <c r="S52" s="301" t="s">
        <v>659</v>
      </c>
      <c r="T52" s="242">
        <v>68814</v>
      </c>
      <c r="U52" s="244">
        <v>41892</v>
      </c>
      <c r="V52" s="314">
        <v>41919</v>
      </c>
      <c r="W52" s="240" t="s">
        <v>233</v>
      </c>
    </row>
    <row r="53" spans="1:27" ht="141" customHeight="1" x14ac:dyDescent="0.25">
      <c r="A53" s="240">
        <v>36</v>
      </c>
      <c r="B53" s="241" t="s">
        <v>203</v>
      </c>
      <c r="C53" s="240" t="s">
        <v>18</v>
      </c>
      <c r="D53" s="299" t="s">
        <v>741</v>
      </c>
      <c r="E53" s="240" t="s">
        <v>742</v>
      </c>
      <c r="F53" s="242">
        <v>830141589</v>
      </c>
      <c r="G53" s="246">
        <v>1</v>
      </c>
      <c r="H53" s="245" t="s">
        <v>743</v>
      </c>
      <c r="I53" s="242">
        <v>3006922282</v>
      </c>
      <c r="J53" s="247">
        <v>32000000</v>
      </c>
      <c r="K53" s="302">
        <v>42004</v>
      </c>
      <c r="L53" s="244">
        <v>41912</v>
      </c>
      <c r="M53" s="244">
        <v>41915</v>
      </c>
      <c r="N53" s="302">
        <v>42004</v>
      </c>
      <c r="O53" s="240" t="s">
        <v>744</v>
      </c>
      <c r="P53" s="242">
        <v>14514</v>
      </c>
      <c r="Q53" s="244">
        <v>41905</v>
      </c>
      <c r="R53" s="244" t="s">
        <v>529</v>
      </c>
      <c r="S53" s="301" t="s">
        <v>530</v>
      </c>
      <c r="T53" s="242">
        <v>79014</v>
      </c>
      <c r="U53" s="244">
        <v>41915</v>
      </c>
      <c r="V53" s="314">
        <v>41919</v>
      </c>
      <c r="W53" s="240" t="s">
        <v>745</v>
      </c>
    </row>
    <row r="54" spans="1:27" ht="141" customHeight="1" x14ac:dyDescent="0.25">
      <c r="A54" s="240" t="s">
        <v>746</v>
      </c>
      <c r="B54" s="241" t="s">
        <v>203</v>
      </c>
      <c r="C54" s="240" t="s">
        <v>18</v>
      </c>
      <c r="D54" s="299" t="s">
        <v>741</v>
      </c>
      <c r="E54" s="240" t="s">
        <v>742</v>
      </c>
      <c r="F54" s="242">
        <v>830141589</v>
      </c>
      <c r="G54" s="246">
        <v>1</v>
      </c>
      <c r="H54" s="245" t="s">
        <v>743</v>
      </c>
      <c r="I54" s="242">
        <v>3006922282</v>
      </c>
      <c r="J54" s="247">
        <v>0</v>
      </c>
      <c r="K54" s="302">
        <v>41729</v>
      </c>
      <c r="L54" s="244">
        <v>41997</v>
      </c>
      <c r="M54" s="244">
        <v>10115</v>
      </c>
      <c r="N54" s="302">
        <v>42094</v>
      </c>
      <c r="O54" s="377"/>
      <c r="P54" s="242" t="s">
        <v>22</v>
      </c>
      <c r="Q54" s="244" t="s">
        <v>22</v>
      </c>
      <c r="R54" s="244" t="s">
        <v>22</v>
      </c>
      <c r="S54" s="301" t="s">
        <v>22</v>
      </c>
      <c r="T54" s="242" t="s">
        <v>22</v>
      </c>
      <c r="U54" s="244" t="s">
        <v>22</v>
      </c>
      <c r="V54" s="314">
        <v>42017</v>
      </c>
      <c r="W54" s="240" t="s">
        <v>745</v>
      </c>
    </row>
    <row r="55" spans="1:27" ht="123.75" customHeight="1" x14ac:dyDescent="0.25">
      <c r="A55" s="240">
        <v>37</v>
      </c>
      <c r="B55" s="241" t="s">
        <v>203</v>
      </c>
      <c r="C55" s="240" t="s">
        <v>18</v>
      </c>
      <c r="D55" s="299" t="s">
        <v>747</v>
      </c>
      <c r="E55" s="240" t="s">
        <v>748</v>
      </c>
      <c r="F55" s="242">
        <v>52164177</v>
      </c>
      <c r="G55" s="246"/>
      <c r="H55" s="245" t="s">
        <v>749</v>
      </c>
      <c r="I55" s="242">
        <v>8265650</v>
      </c>
      <c r="J55" s="247">
        <v>15801762</v>
      </c>
      <c r="K55" s="302">
        <v>42004</v>
      </c>
      <c r="L55" s="244">
        <v>41912</v>
      </c>
      <c r="M55" s="244">
        <v>41913</v>
      </c>
      <c r="N55" s="302">
        <v>42004</v>
      </c>
      <c r="O55" s="240" t="s">
        <v>750</v>
      </c>
      <c r="P55" s="242">
        <v>14614</v>
      </c>
      <c r="Q55" s="242">
        <v>41905</v>
      </c>
      <c r="R55" s="244" t="s">
        <v>751</v>
      </c>
      <c r="S55" s="244" t="s">
        <v>752</v>
      </c>
      <c r="T55" s="242">
        <v>78514</v>
      </c>
      <c r="U55" s="244">
        <v>41912</v>
      </c>
      <c r="V55" s="314">
        <v>41919</v>
      </c>
      <c r="W55" s="240" t="s">
        <v>753</v>
      </c>
    </row>
    <row r="56" spans="1:27" ht="133.5" customHeight="1" x14ac:dyDescent="0.25">
      <c r="A56" s="240">
        <v>38</v>
      </c>
      <c r="B56" s="241" t="s">
        <v>571</v>
      </c>
      <c r="C56" s="240" t="s">
        <v>69</v>
      </c>
      <c r="D56" s="299" t="s">
        <v>754</v>
      </c>
      <c r="E56" s="240" t="s">
        <v>755</v>
      </c>
      <c r="F56" s="242">
        <v>830016004</v>
      </c>
      <c r="G56" s="246">
        <v>0</v>
      </c>
      <c r="H56" s="245"/>
      <c r="I56" s="242"/>
      <c r="J56" s="247">
        <v>1783500</v>
      </c>
      <c r="K56" s="302" t="s">
        <v>283</v>
      </c>
      <c r="L56" s="244">
        <v>41912</v>
      </c>
      <c r="M56" s="244">
        <v>41926</v>
      </c>
      <c r="N56" s="302">
        <v>41971</v>
      </c>
      <c r="O56" s="240" t="s">
        <v>756</v>
      </c>
      <c r="P56" s="242">
        <v>14214</v>
      </c>
      <c r="Q56" s="244">
        <v>41891</v>
      </c>
      <c r="R56" s="244" t="s">
        <v>757</v>
      </c>
      <c r="S56" s="301" t="s">
        <v>758</v>
      </c>
      <c r="T56" s="242">
        <v>79114</v>
      </c>
      <c r="U56" s="244">
        <v>41915</v>
      </c>
      <c r="V56" s="314">
        <v>41912</v>
      </c>
      <c r="W56" s="240" t="s">
        <v>213</v>
      </c>
    </row>
    <row r="57" spans="1:27" ht="123" customHeight="1" x14ac:dyDescent="0.25">
      <c r="A57" s="240">
        <v>39</v>
      </c>
      <c r="B57" s="241" t="s">
        <v>571</v>
      </c>
      <c r="C57" s="240" t="s">
        <v>69</v>
      </c>
      <c r="D57" s="299" t="s">
        <v>759</v>
      </c>
      <c r="E57" s="240" t="s">
        <v>760</v>
      </c>
      <c r="F57" s="242">
        <v>830069296</v>
      </c>
      <c r="G57" s="246">
        <v>1</v>
      </c>
      <c r="H57" s="245" t="s">
        <v>761</v>
      </c>
      <c r="I57" s="242">
        <v>2104900</v>
      </c>
      <c r="J57" s="247">
        <v>11797446</v>
      </c>
      <c r="K57" s="302" t="s">
        <v>632</v>
      </c>
      <c r="L57" s="244">
        <v>41912</v>
      </c>
      <c r="M57" s="244">
        <v>41915</v>
      </c>
      <c r="N57" s="302">
        <v>42004</v>
      </c>
      <c r="O57" s="240" t="s">
        <v>762</v>
      </c>
      <c r="P57" s="242">
        <v>14414</v>
      </c>
      <c r="Q57" s="244">
        <v>41891</v>
      </c>
      <c r="R57" s="244" t="s">
        <v>763</v>
      </c>
      <c r="S57" s="301" t="s">
        <v>693</v>
      </c>
      <c r="T57" s="242">
        <v>79214</v>
      </c>
      <c r="U57" s="244">
        <v>41915</v>
      </c>
      <c r="V57" s="314">
        <v>41912</v>
      </c>
      <c r="W57" s="240" t="s">
        <v>213</v>
      </c>
    </row>
    <row r="58" spans="1:27" ht="81" x14ac:dyDescent="0.25">
      <c r="A58" s="316">
        <v>40</v>
      </c>
      <c r="B58" s="317" t="s">
        <v>125</v>
      </c>
      <c r="C58" s="316" t="s">
        <v>18</v>
      </c>
      <c r="D58" s="318" t="s">
        <v>764</v>
      </c>
      <c r="E58" s="316" t="s">
        <v>765</v>
      </c>
      <c r="F58" s="319">
        <v>860062187</v>
      </c>
      <c r="G58" s="320">
        <v>4</v>
      </c>
      <c r="H58" s="321" t="s">
        <v>766</v>
      </c>
      <c r="I58" s="319">
        <v>4817000</v>
      </c>
      <c r="J58" s="322">
        <v>0</v>
      </c>
      <c r="K58" s="323" t="s">
        <v>399</v>
      </c>
      <c r="L58" s="324">
        <v>41913</v>
      </c>
      <c r="M58" s="324">
        <v>41913</v>
      </c>
      <c r="N58" s="324">
        <v>42643</v>
      </c>
      <c r="O58" s="319" t="s">
        <v>22</v>
      </c>
      <c r="P58" s="319" t="s">
        <v>22</v>
      </c>
      <c r="Q58" s="324" t="s">
        <v>22</v>
      </c>
      <c r="R58" s="324" t="s">
        <v>22</v>
      </c>
      <c r="S58" s="325" t="s">
        <v>22</v>
      </c>
      <c r="T58" s="319" t="s">
        <v>22</v>
      </c>
      <c r="U58" s="324" t="s">
        <v>22</v>
      </c>
      <c r="V58" s="327">
        <v>41969</v>
      </c>
      <c r="W58" s="316" t="s">
        <v>753</v>
      </c>
    </row>
    <row r="59" spans="1:27" ht="54" x14ac:dyDescent="0.25">
      <c r="A59" s="316">
        <v>41</v>
      </c>
      <c r="B59" s="317" t="s">
        <v>100</v>
      </c>
      <c r="C59" s="316" t="s">
        <v>545</v>
      </c>
      <c r="D59" s="318" t="s">
        <v>546</v>
      </c>
      <c r="E59" s="316" t="s">
        <v>547</v>
      </c>
      <c r="F59" s="319">
        <v>830095213</v>
      </c>
      <c r="G59" s="320">
        <v>0</v>
      </c>
      <c r="H59" s="321" t="s">
        <v>548</v>
      </c>
      <c r="I59" s="319">
        <v>3175150153</v>
      </c>
      <c r="J59" s="322">
        <v>3000000</v>
      </c>
      <c r="K59" s="323">
        <v>42004</v>
      </c>
      <c r="L59" s="324">
        <v>41914</v>
      </c>
      <c r="M59" s="324">
        <v>41914</v>
      </c>
      <c r="N59" s="324">
        <v>42004</v>
      </c>
      <c r="O59" s="319" t="s">
        <v>22</v>
      </c>
      <c r="P59" s="319">
        <v>15114</v>
      </c>
      <c r="Q59" s="324">
        <v>41912</v>
      </c>
      <c r="R59" s="324" t="s">
        <v>549</v>
      </c>
      <c r="S59" s="325" t="s">
        <v>550</v>
      </c>
      <c r="T59" s="319">
        <v>78814</v>
      </c>
      <c r="U59" s="324">
        <v>41914</v>
      </c>
      <c r="V59" s="327">
        <v>41914</v>
      </c>
      <c r="W59" s="316" t="s">
        <v>280</v>
      </c>
    </row>
    <row r="60" spans="1:27" ht="131.25" customHeight="1" x14ac:dyDescent="0.25">
      <c r="A60" s="316">
        <v>42</v>
      </c>
      <c r="B60" s="317" t="s">
        <v>203</v>
      </c>
      <c r="C60" s="316" t="s">
        <v>18</v>
      </c>
      <c r="D60" s="318" t="s">
        <v>767</v>
      </c>
      <c r="E60" s="316" t="s">
        <v>768</v>
      </c>
      <c r="F60" s="319">
        <v>800063563</v>
      </c>
      <c r="G60" s="319">
        <v>7</v>
      </c>
      <c r="H60" s="321" t="s">
        <v>769</v>
      </c>
      <c r="I60" s="319">
        <v>8049882</v>
      </c>
      <c r="J60" s="326">
        <v>10355610</v>
      </c>
      <c r="K60" s="323">
        <v>42004</v>
      </c>
      <c r="L60" s="324">
        <v>41927</v>
      </c>
      <c r="M60" s="324">
        <v>41928</v>
      </c>
      <c r="N60" s="324">
        <v>42004</v>
      </c>
      <c r="O60" s="316" t="s">
        <v>770</v>
      </c>
      <c r="P60" s="319">
        <v>12214</v>
      </c>
      <c r="Q60" s="324">
        <v>41834</v>
      </c>
      <c r="R60" s="324" t="s">
        <v>730</v>
      </c>
      <c r="S60" s="325" t="s">
        <v>731</v>
      </c>
      <c r="T60" s="319">
        <v>79614</v>
      </c>
      <c r="U60" s="324">
        <v>41932</v>
      </c>
      <c r="V60" s="327">
        <v>41969</v>
      </c>
      <c r="W60" s="316" t="s">
        <v>233</v>
      </c>
    </row>
    <row r="61" spans="1:27" ht="123.75" customHeight="1" x14ac:dyDescent="0.25">
      <c r="A61" s="316">
        <v>43</v>
      </c>
      <c r="B61" s="317" t="s">
        <v>571</v>
      </c>
      <c r="C61" s="316" t="s">
        <v>579</v>
      </c>
      <c r="D61" s="318" t="s">
        <v>771</v>
      </c>
      <c r="E61" s="316" t="s">
        <v>772</v>
      </c>
      <c r="F61" s="319">
        <v>804002893</v>
      </c>
      <c r="G61" s="319">
        <v>6</v>
      </c>
      <c r="H61" s="321" t="s">
        <v>773</v>
      </c>
      <c r="I61" s="319">
        <v>6521020</v>
      </c>
      <c r="J61" s="326">
        <v>86072000</v>
      </c>
      <c r="K61" s="323">
        <v>42004</v>
      </c>
      <c r="L61" s="324">
        <v>41932</v>
      </c>
      <c r="M61" s="324">
        <v>41947</v>
      </c>
      <c r="N61" s="324">
        <v>42004</v>
      </c>
      <c r="O61" s="316" t="s">
        <v>774</v>
      </c>
      <c r="P61" s="319">
        <v>13214</v>
      </c>
      <c r="Q61" s="324">
        <v>41878</v>
      </c>
      <c r="R61" s="319" t="s">
        <v>692</v>
      </c>
      <c r="S61" s="325" t="s">
        <v>693</v>
      </c>
      <c r="T61" s="319">
        <v>80614</v>
      </c>
      <c r="U61" s="324">
        <v>41935</v>
      </c>
      <c r="V61" s="327">
        <v>41969</v>
      </c>
      <c r="W61" s="316" t="s">
        <v>775</v>
      </c>
    </row>
    <row r="62" spans="1:27" ht="123.75" customHeight="1" x14ac:dyDescent="0.25">
      <c r="A62" s="316" t="s">
        <v>776</v>
      </c>
      <c r="B62" s="317" t="s">
        <v>571</v>
      </c>
      <c r="C62" s="316" t="s">
        <v>579</v>
      </c>
      <c r="D62" s="318" t="s">
        <v>771</v>
      </c>
      <c r="E62" s="316" t="s">
        <v>772</v>
      </c>
      <c r="F62" s="319">
        <v>804002893</v>
      </c>
      <c r="G62" s="319">
        <v>6</v>
      </c>
      <c r="H62" s="321" t="s">
        <v>773</v>
      </c>
      <c r="I62" s="319">
        <v>6521020</v>
      </c>
      <c r="J62" s="326">
        <v>0</v>
      </c>
      <c r="K62" s="323">
        <v>42063</v>
      </c>
      <c r="L62" s="324">
        <v>41997</v>
      </c>
      <c r="M62" s="324">
        <v>42005</v>
      </c>
      <c r="N62" s="324">
        <v>42063</v>
      </c>
      <c r="O62" s="316" t="s">
        <v>777</v>
      </c>
      <c r="P62" s="319" t="s">
        <v>22</v>
      </c>
      <c r="Q62" s="324" t="s">
        <v>22</v>
      </c>
      <c r="R62" s="319" t="s">
        <v>22</v>
      </c>
      <c r="S62" s="325" t="s">
        <v>22</v>
      </c>
      <c r="T62" s="319" t="s">
        <v>22</v>
      </c>
      <c r="U62" s="324" t="s">
        <v>22</v>
      </c>
      <c r="V62" s="327">
        <v>42017</v>
      </c>
      <c r="W62" s="316" t="s">
        <v>775</v>
      </c>
    </row>
    <row r="63" spans="1:27" ht="123.75" customHeight="1" x14ac:dyDescent="0.25">
      <c r="A63" s="316" t="s">
        <v>778</v>
      </c>
      <c r="B63" s="317" t="s">
        <v>571</v>
      </c>
      <c r="C63" s="316" t="s">
        <v>579</v>
      </c>
      <c r="D63" s="318" t="s">
        <v>771</v>
      </c>
      <c r="E63" s="316" t="s">
        <v>772</v>
      </c>
      <c r="F63" s="319">
        <v>804002893</v>
      </c>
      <c r="G63" s="319">
        <v>6</v>
      </c>
      <c r="H63" s="321" t="s">
        <v>773</v>
      </c>
      <c r="I63" s="319">
        <v>6521020</v>
      </c>
      <c r="J63" s="326">
        <v>0</v>
      </c>
      <c r="K63" s="323">
        <v>42124</v>
      </c>
      <c r="L63" s="324">
        <v>42062</v>
      </c>
      <c r="M63" s="324">
        <v>42064</v>
      </c>
      <c r="N63" s="324">
        <v>42124</v>
      </c>
      <c r="O63" s="316" t="s">
        <v>777</v>
      </c>
      <c r="P63" s="319" t="s">
        <v>22</v>
      </c>
      <c r="Q63" s="324" t="s">
        <v>22</v>
      </c>
      <c r="R63" s="319" t="s">
        <v>22</v>
      </c>
      <c r="S63" s="325" t="s">
        <v>22</v>
      </c>
      <c r="T63" s="319" t="s">
        <v>22</v>
      </c>
      <c r="U63" s="324" t="s">
        <v>22</v>
      </c>
      <c r="V63" s="327"/>
      <c r="W63" s="316" t="s">
        <v>775</v>
      </c>
    </row>
    <row r="64" spans="1:27" ht="124.5" customHeight="1" x14ac:dyDescent="0.25">
      <c r="A64" s="316">
        <v>44</v>
      </c>
      <c r="B64" s="317" t="s">
        <v>571</v>
      </c>
      <c r="C64" s="316" t="s">
        <v>69</v>
      </c>
      <c r="D64" s="318" t="s">
        <v>779</v>
      </c>
      <c r="E64" s="316" t="s">
        <v>780</v>
      </c>
      <c r="F64" s="319">
        <v>830104914</v>
      </c>
      <c r="G64" s="319">
        <v>5</v>
      </c>
      <c r="H64" s="321" t="s">
        <v>781</v>
      </c>
      <c r="I64" s="319">
        <v>7421200</v>
      </c>
      <c r="J64" s="326">
        <v>6454643</v>
      </c>
      <c r="K64" s="323">
        <v>42004</v>
      </c>
      <c r="L64" s="324">
        <v>41936</v>
      </c>
      <c r="M64" s="324">
        <v>41943</v>
      </c>
      <c r="N64" s="324">
        <v>42004</v>
      </c>
      <c r="O64" s="316" t="s">
        <v>782</v>
      </c>
      <c r="P64" s="319">
        <v>15314</v>
      </c>
      <c r="Q64" s="324">
        <v>41921</v>
      </c>
      <c r="R64" s="319" t="s">
        <v>730</v>
      </c>
      <c r="S64" s="325" t="s">
        <v>731</v>
      </c>
      <c r="T64" s="319">
        <v>85714</v>
      </c>
      <c r="U64" s="324">
        <v>41943</v>
      </c>
      <c r="V64" s="327">
        <v>41936</v>
      </c>
      <c r="W64" s="316" t="s">
        <v>233</v>
      </c>
    </row>
    <row r="65" spans="1:23" ht="69" customHeight="1" x14ac:dyDescent="0.25">
      <c r="A65" s="316">
        <v>45</v>
      </c>
      <c r="B65" s="317" t="s">
        <v>203</v>
      </c>
      <c r="C65" s="316" t="s">
        <v>18</v>
      </c>
      <c r="D65" s="318" t="s">
        <v>783</v>
      </c>
      <c r="E65" s="316" t="s">
        <v>784</v>
      </c>
      <c r="F65" s="319">
        <v>900176422</v>
      </c>
      <c r="G65" s="319">
        <v>5</v>
      </c>
      <c r="H65" s="321" t="s">
        <v>785</v>
      </c>
      <c r="I65" s="319">
        <v>3341790</v>
      </c>
      <c r="J65" s="326">
        <v>3920000</v>
      </c>
      <c r="K65" s="323" t="s">
        <v>786</v>
      </c>
      <c r="L65" s="324">
        <v>41936</v>
      </c>
      <c r="M65" s="324">
        <v>41939</v>
      </c>
      <c r="N65" s="324">
        <v>41941</v>
      </c>
      <c r="O65" s="319" t="s">
        <v>22</v>
      </c>
      <c r="P65" s="319">
        <v>15814</v>
      </c>
      <c r="Q65" s="324">
        <v>41934</v>
      </c>
      <c r="R65" s="319" t="s">
        <v>710</v>
      </c>
      <c r="S65" s="325" t="s">
        <v>711</v>
      </c>
      <c r="T65" s="319">
        <v>80714</v>
      </c>
      <c r="U65" s="324">
        <v>41936</v>
      </c>
      <c r="V65" s="327">
        <v>41969</v>
      </c>
      <c r="W65" s="316" t="s">
        <v>265</v>
      </c>
    </row>
    <row r="66" spans="1:23" ht="135" x14ac:dyDescent="0.25">
      <c r="A66" s="316">
        <v>46</v>
      </c>
      <c r="B66" s="317" t="s">
        <v>571</v>
      </c>
      <c r="C66" s="316" t="s">
        <v>787</v>
      </c>
      <c r="D66" s="318" t="s">
        <v>788</v>
      </c>
      <c r="E66" s="316" t="s">
        <v>689</v>
      </c>
      <c r="F66" s="319">
        <v>900554131</v>
      </c>
      <c r="G66" s="319">
        <v>9</v>
      </c>
      <c r="H66" s="321" t="s">
        <v>690</v>
      </c>
      <c r="I66" s="319">
        <v>2363800</v>
      </c>
      <c r="J66" s="326">
        <v>56800560</v>
      </c>
      <c r="K66" s="323" t="s">
        <v>575</v>
      </c>
      <c r="L66" s="324">
        <v>41940</v>
      </c>
      <c r="M66" s="324">
        <v>41941</v>
      </c>
      <c r="N66" s="324">
        <v>42001</v>
      </c>
      <c r="O66" s="316" t="s">
        <v>789</v>
      </c>
      <c r="P66" s="319">
        <v>14314</v>
      </c>
      <c r="Q66" s="324">
        <v>41891</v>
      </c>
      <c r="R66" s="319" t="s">
        <v>577</v>
      </c>
      <c r="S66" s="325" t="s">
        <v>578</v>
      </c>
      <c r="T66" s="319">
        <v>85414</v>
      </c>
      <c r="U66" s="324">
        <v>41941</v>
      </c>
      <c r="V66" s="327">
        <v>41969</v>
      </c>
      <c r="W66" s="316" t="s">
        <v>213</v>
      </c>
    </row>
    <row r="67" spans="1:23" ht="135" customHeight="1" x14ac:dyDescent="0.25">
      <c r="A67" s="316">
        <v>47</v>
      </c>
      <c r="B67" s="317" t="s">
        <v>203</v>
      </c>
      <c r="C67" s="316" t="s">
        <v>18</v>
      </c>
      <c r="D67" s="318" t="s">
        <v>790</v>
      </c>
      <c r="E67" s="316" t="s">
        <v>791</v>
      </c>
      <c r="F67" s="319">
        <v>900466707</v>
      </c>
      <c r="G67" s="319">
        <v>3</v>
      </c>
      <c r="H67" s="321" t="s">
        <v>792</v>
      </c>
      <c r="I67" s="319">
        <v>5203899</v>
      </c>
      <c r="J67" s="322">
        <v>39904000</v>
      </c>
      <c r="K67" s="323">
        <v>42004</v>
      </c>
      <c r="L67" s="335">
        <v>41942</v>
      </c>
      <c r="M67" s="324">
        <v>41950</v>
      </c>
      <c r="N67" s="335">
        <v>42004</v>
      </c>
      <c r="O67" s="316" t="s">
        <v>793</v>
      </c>
      <c r="P67" s="336">
        <v>15914</v>
      </c>
      <c r="Q67" s="335">
        <v>41940</v>
      </c>
      <c r="R67" s="336" t="s">
        <v>529</v>
      </c>
      <c r="S67" s="323" t="s">
        <v>530</v>
      </c>
      <c r="T67" s="319">
        <v>88014</v>
      </c>
      <c r="U67" s="324">
        <v>41949</v>
      </c>
      <c r="V67" s="327">
        <v>41969</v>
      </c>
      <c r="W67" s="337" t="s">
        <v>229</v>
      </c>
    </row>
    <row r="68" spans="1:23" ht="135" customHeight="1" x14ac:dyDescent="0.25">
      <c r="A68" s="316" t="s">
        <v>794</v>
      </c>
      <c r="B68" s="317" t="s">
        <v>203</v>
      </c>
      <c r="C68" s="316" t="s">
        <v>18</v>
      </c>
      <c r="D68" s="318" t="s">
        <v>790</v>
      </c>
      <c r="E68" s="316" t="s">
        <v>791</v>
      </c>
      <c r="F68" s="319">
        <v>900466707</v>
      </c>
      <c r="G68" s="319">
        <v>3</v>
      </c>
      <c r="H68" s="321" t="s">
        <v>792</v>
      </c>
      <c r="I68" s="319">
        <v>5203899</v>
      </c>
      <c r="J68" s="322">
        <v>0</v>
      </c>
      <c r="K68" s="323">
        <v>42063</v>
      </c>
      <c r="L68" s="335">
        <v>41997</v>
      </c>
      <c r="M68" s="324">
        <v>42005</v>
      </c>
      <c r="N68" s="335">
        <v>42063</v>
      </c>
      <c r="O68" s="316" t="s">
        <v>795</v>
      </c>
      <c r="P68" s="336" t="s">
        <v>22</v>
      </c>
      <c r="Q68" s="335" t="s">
        <v>22</v>
      </c>
      <c r="R68" s="336" t="s">
        <v>22</v>
      </c>
      <c r="S68" s="323" t="s">
        <v>22</v>
      </c>
      <c r="T68" s="319" t="s">
        <v>22</v>
      </c>
      <c r="U68" s="324" t="s">
        <v>22</v>
      </c>
      <c r="V68" s="327">
        <v>42017</v>
      </c>
      <c r="W68" s="337" t="s">
        <v>229</v>
      </c>
    </row>
    <row r="69" spans="1:23" ht="136.5" customHeight="1" x14ac:dyDescent="0.25">
      <c r="A69" s="329">
        <v>48</v>
      </c>
      <c r="B69" s="330" t="s">
        <v>571</v>
      </c>
      <c r="C69" s="329" t="s">
        <v>579</v>
      </c>
      <c r="D69" s="331" t="s">
        <v>796</v>
      </c>
      <c r="E69" s="329" t="s">
        <v>797</v>
      </c>
      <c r="F69" s="332">
        <v>900786519</v>
      </c>
      <c r="G69" s="332">
        <v>8</v>
      </c>
      <c r="H69" s="334" t="s">
        <v>798</v>
      </c>
      <c r="I69" s="332">
        <v>6358585</v>
      </c>
      <c r="J69" s="333">
        <v>323009424</v>
      </c>
      <c r="K69" s="338">
        <v>42004</v>
      </c>
      <c r="L69" s="338">
        <v>41950</v>
      </c>
      <c r="M69" s="338">
        <v>41957</v>
      </c>
      <c r="N69" s="338">
        <v>42004</v>
      </c>
      <c r="O69" s="329" t="s">
        <v>799</v>
      </c>
      <c r="P69" s="332">
        <v>10914</v>
      </c>
      <c r="Q69" s="338">
        <v>41816</v>
      </c>
      <c r="R69" s="332" t="s">
        <v>692</v>
      </c>
      <c r="S69" s="332" t="s">
        <v>693</v>
      </c>
      <c r="T69" s="332">
        <v>86314</v>
      </c>
      <c r="U69" s="338">
        <v>41957</v>
      </c>
      <c r="V69" s="338">
        <v>41969</v>
      </c>
      <c r="W69" s="329" t="s">
        <v>213</v>
      </c>
    </row>
    <row r="70" spans="1:23" ht="136.5" customHeight="1" x14ac:dyDescent="0.25">
      <c r="A70" s="329" t="s">
        <v>800</v>
      </c>
      <c r="B70" s="330" t="s">
        <v>571</v>
      </c>
      <c r="C70" s="329" t="s">
        <v>579</v>
      </c>
      <c r="D70" s="331" t="s">
        <v>796</v>
      </c>
      <c r="E70" s="329" t="s">
        <v>797</v>
      </c>
      <c r="F70" s="332">
        <v>900786519</v>
      </c>
      <c r="G70" s="332">
        <v>8</v>
      </c>
      <c r="H70" s="334" t="s">
        <v>798</v>
      </c>
      <c r="I70" s="332">
        <v>6358585</v>
      </c>
      <c r="J70" s="333">
        <v>82558800</v>
      </c>
      <c r="K70" s="338">
        <v>42185</v>
      </c>
      <c r="L70" s="338">
        <v>41995</v>
      </c>
      <c r="M70" s="338">
        <v>42005</v>
      </c>
      <c r="N70" s="338">
        <v>42185</v>
      </c>
      <c r="O70" s="329" t="s">
        <v>801</v>
      </c>
      <c r="P70" s="332">
        <v>10914</v>
      </c>
      <c r="Q70" s="338">
        <v>41816</v>
      </c>
      <c r="R70" s="332" t="s">
        <v>692</v>
      </c>
      <c r="S70" s="332" t="s">
        <v>693</v>
      </c>
      <c r="T70" s="332">
        <v>86314</v>
      </c>
      <c r="U70" s="338">
        <v>41957</v>
      </c>
      <c r="V70" s="338">
        <v>42017</v>
      </c>
      <c r="W70" s="329" t="s">
        <v>213</v>
      </c>
    </row>
    <row r="71" spans="1:23" ht="136.5" customHeight="1" x14ac:dyDescent="0.25">
      <c r="A71" s="329" t="s">
        <v>802</v>
      </c>
      <c r="B71" s="330" t="s">
        <v>571</v>
      </c>
      <c r="C71" s="329" t="s">
        <v>579</v>
      </c>
      <c r="D71" s="331" t="s">
        <v>796</v>
      </c>
      <c r="E71" s="329" t="s">
        <v>797</v>
      </c>
      <c r="F71" s="332">
        <v>900786519</v>
      </c>
      <c r="G71" s="332">
        <v>8</v>
      </c>
      <c r="H71" s="334" t="s">
        <v>798</v>
      </c>
      <c r="I71" s="332">
        <v>6358585</v>
      </c>
      <c r="J71" s="333">
        <v>0</v>
      </c>
      <c r="K71" s="338">
        <v>42307</v>
      </c>
      <c r="L71" s="338">
        <v>42180</v>
      </c>
      <c r="M71" s="338">
        <v>42186</v>
      </c>
      <c r="N71" s="338" t="s">
        <v>520</v>
      </c>
      <c r="O71" s="329" t="s">
        <v>801</v>
      </c>
      <c r="P71" s="332"/>
      <c r="Q71" s="338"/>
      <c r="R71" s="332" t="s">
        <v>692</v>
      </c>
      <c r="S71" s="332" t="s">
        <v>693</v>
      </c>
      <c r="T71" s="332"/>
      <c r="U71" s="338"/>
      <c r="V71" s="338"/>
      <c r="W71" s="329" t="s">
        <v>213</v>
      </c>
    </row>
    <row r="72" spans="1:23" ht="133.5" customHeight="1" x14ac:dyDescent="0.25">
      <c r="A72" s="329">
        <v>49</v>
      </c>
      <c r="B72" s="330" t="s">
        <v>571</v>
      </c>
      <c r="C72" s="329" t="s">
        <v>787</v>
      </c>
      <c r="D72" s="331" t="s">
        <v>803</v>
      </c>
      <c r="E72" s="329" t="s">
        <v>804</v>
      </c>
      <c r="F72" s="332">
        <v>900787378</v>
      </c>
      <c r="G72" s="332">
        <v>0</v>
      </c>
      <c r="H72" s="334" t="s">
        <v>805</v>
      </c>
      <c r="I72" s="332">
        <v>7442967</v>
      </c>
      <c r="J72" s="333">
        <v>118029768</v>
      </c>
      <c r="K72" s="338">
        <v>42004</v>
      </c>
      <c r="L72" s="338">
        <v>41953</v>
      </c>
      <c r="M72" s="338">
        <v>41971</v>
      </c>
      <c r="N72" s="338">
        <v>42004</v>
      </c>
      <c r="O72" s="329" t="s">
        <v>806</v>
      </c>
      <c r="P72" s="332">
        <v>14914</v>
      </c>
      <c r="Q72" s="338">
        <v>41911</v>
      </c>
      <c r="R72" s="332" t="s">
        <v>692</v>
      </c>
      <c r="S72" s="332" t="s">
        <v>693</v>
      </c>
      <c r="T72" s="332">
        <v>92214</v>
      </c>
      <c r="U72" s="338">
        <v>41971</v>
      </c>
      <c r="V72" s="338">
        <v>41969</v>
      </c>
      <c r="W72" s="329" t="s">
        <v>213</v>
      </c>
    </row>
    <row r="73" spans="1:23" ht="135" customHeight="1" x14ac:dyDescent="0.25">
      <c r="A73" s="329">
        <v>50</v>
      </c>
      <c r="B73" s="330" t="s">
        <v>203</v>
      </c>
      <c r="C73" s="329" t="s">
        <v>69</v>
      </c>
      <c r="D73" s="331" t="s">
        <v>807</v>
      </c>
      <c r="E73" s="329" t="s">
        <v>552</v>
      </c>
      <c r="F73" s="332">
        <v>900336372</v>
      </c>
      <c r="G73" s="332">
        <v>2</v>
      </c>
      <c r="H73" s="334" t="s">
        <v>553</v>
      </c>
      <c r="I73" s="332">
        <v>7533411</v>
      </c>
      <c r="J73" s="333">
        <v>6021792</v>
      </c>
      <c r="K73" s="339" t="s">
        <v>365</v>
      </c>
      <c r="L73" s="338">
        <v>41954</v>
      </c>
      <c r="M73" s="338">
        <v>41968</v>
      </c>
      <c r="N73" s="338">
        <v>41983</v>
      </c>
      <c r="O73" s="329" t="s">
        <v>808</v>
      </c>
      <c r="P73" s="332">
        <v>11514</v>
      </c>
      <c r="Q73" s="338">
        <v>41927</v>
      </c>
      <c r="R73" s="332" t="s">
        <v>751</v>
      </c>
      <c r="S73" s="332" t="s">
        <v>752</v>
      </c>
      <c r="T73" s="332">
        <v>86814</v>
      </c>
      <c r="U73" s="338">
        <v>41962</v>
      </c>
      <c r="V73" s="338">
        <v>41954</v>
      </c>
      <c r="W73" s="329" t="s">
        <v>233</v>
      </c>
    </row>
    <row r="74" spans="1:23" ht="122.25" customHeight="1" x14ac:dyDescent="0.25">
      <c r="A74" s="329">
        <v>51</v>
      </c>
      <c r="B74" s="330" t="s">
        <v>203</v>
      </c>
      <c r="C74" s="329" t="s">
        <v>69</v>
      </c>
      <c r="D74" s="331" t="s">
        <v>640</v>
      </c>
      <c r="E74" s="329" t="s">
        <v>641</v>
      </c>
      <c r="F74" s="332">
        <v>900311730</v>
      </c>
      <c r="G74" s="332">
        <v>8</v>
      </c>
      <c r="H74" s="334" t="s">
        <v>642</v>
      </c>
      <c r="I74" s="332" t="s">
        <v>643</v>
      </c>
      <c r="J74" s="333">
        <v>4224571</v>
      </c>
      <c r="K74" s="338" t="s">
        <v>278</v>
      </c>
      <c r="L74" s="338">
        <v>41956</v>
      </c>
      <c r="M74" s="338">
        <v>41961</v>
      </c>
      <c r="N74" s="338">
        <v>41990</v>
      </c>
      <c r="O74" s="329" t="s">
        <v>809</v>
      </c>
      <c r="P74" s="332">
        <v>16414</v>
      </c>
      <c r="Q74" s="338">
        <v>41943</v>
      </c>
      <c r="R74" s="332" t="s">
        <v>555</v>
      </c>
      <c r="S74" s="340" t="s">
        <v>556</v>
      </c>
      <c r="T74" s="332">
        <v>86514</v>
      </c>
      <c r="U74" s="338">
        <v>41957</v>
      </c>
      <c r="V74" s="338">
        <v>41956</v>
      </c>
      <c r="W74" s="329" t="s">
        <v>280</v>
      </c>
    </row>
    <row r="75" spans="1:23" ht="67.5" x14ac:dyDescent="0.25">
      <c r="A75" s="329">
        <v>52</v>
      </c>
      <c r="B75" s="330" t="s">
        <v>125</v>
      </c>
      <c r="C75" s="329" t="s">
        <v>18</v>
      </c>
      <c r="D75" s="331" t="s">
        <v>810</v>
      </c>
      <c r="E75" s="329" t="s">
        <v>199</v>
      </c>
      <c r="F75" s="332">
        <v>900475780</v>
      </c>
      <c r="G75" s="332">
        <v>1</v>
      </c>
      <c r="H75" s="334" t="s">
        <v>811</v>
      </c>
      <c r="I75" s="332">
        <v>4269800</v>
      </c>
      <c r="J75" s="333">
        <v>202920403</v>
      </c>
      <c r="K75" s="341" t="s">
        <v>812</v>
      </c>
      <c r="L75" s="338">
        <v>41957</v>
      </c>
      <c r="M75" s="338">
        <v>41958</v>
      </c>
      <c r="N75" s="338">
        <v>42674</v>
      </c>
      <c r="O75" s="329" t="s">
        <v>22</v>
      </c>
      <c r="P75" s="332">
        <v>13814</v>
      </c>
      <c r="Q75" s="338">
        <v>41957</v>
      </c>
      <c r="R75" s="332" t="s">
        <v>653</v>
      </c>
      <c r="S75" s="340" t="s">
        <v>813</v>
      </c>
      <c r="T75" s="332">
        <v>86414</v>
      </c>
      <c r="U75" s="338">
        <v>41957</v>
      </c>
      <c r="V75" s="338">
        <v>41978</v>
      </c>
      <c r="W75" s="329" t="s">
        <v>280</v>
      </c>
    </row>
    <row r="76" spans="1:23" ht="67.5" x14ac:dyDescent="0.25">
      <c r="A76" s="329" t="s">
        <v>814</v>
      </c>
      <c r="B76" s="330" t="s">
        <v>125</v>
      </c>
      <c r="C76" s="329" t="s">
        <v>18</v>
      </c>
      <c r="D76" s="331" t="s">
        <v>810</v>
      </c>
      <c r="E76" s="329" t="s">
        <v>199</v>
      </c>
      <c r="F76" s="332">
        <v>900475780</v>
      </c>
      <c r="G76" s="332">
        <v>1</v>
      </c>
      <c r="H76" s="334" t="s">
        <v>811</v>
      </c>
      <c r="I76" s="332">
        <v>4269800</v>
      </c>
      <c r="J76" s="333">
        <v>1361904</v>
      </c>
      <c r="K76" s="341" t="s">
        <v>812</v>
      </c>
      <c r="L76" s="338">
        <v>42137</v>
      </c>
      <c r="M76" s="338">
        <v>41958</v>
      </c>
      <c r="N76" s="338">
        <v>42674</v>
      </c>
      <c r="O76" s="329" t="s">
        <v>22</v>
      </c>
      <c r="P76" s="332">
        <v>115</v>
      </c>
      <c r="Q76" s="338">
        <v>42006</v>
      </c>
      <c r="R76" s="332" t="s">
        <v>653</v>
      </c>
      <c r="S76" s="340" t="s">
        <v>813</v>
      </c>
      <c r="T76" s="332">
        <v>115</v>
      </c>
      <c r="U76" s="338">
        <v>42006</v>
      </c>
      <c r="V76" s="338"/>
      <c r="W76" s="329" t="s">
        <v>280</v>
      </c>
    </row>
    <row r="77" spans="1:23" ht="82.5" customHeight="1" x14ac:dyDescent="0.25">
      <c r="A77" s="329">
        <v>53</v>
      </c>
      <c r="B77" s="330" t="s">
        <v>203</v>
      </c>
      <c r="C77" s="329" t="s">
        <v>18</v>
      </c>
      <c r="D77" s="331" t="s">
        <v>815</v>
      </c>
      <c r="E77" s="329" t="s">
        <v>816</v>
      </c>
      <c r="F77" s="332">
        <v>52964611</v>
      </c>
      <c r="G77" s="332"/>
      <c r="H77" s="334" t="s">
        <v>817</v>
      </c>
      <c r="I77" s="332">
        <v>3115574723</v>
      </c>
      <c r="J77" s="333">
        <v>3417000</v>
      </c>
      <c r="K77" s="341">
        <v>42004</v>
      </c>
      <c r="L77" s="338">
        <v>41963</v>
      </c>
      <c r="M77" s="338">
        <v>41964</v>
      </c>
      <c r="N77" s="338">
        <v>42004</v>
      </c>
      <c r="O77" s="329" t="s">
        <v>22</v>
      </c>
      <c r="P77" s="332">
        <v>17114</v>
      </c>
      <c r="Q77" s="338">
        <v>41962</v>
      </c>
      <c r="R77" s="332" t="s">
        <v>529</v>
      </c>
      <c r="S77" s="340" t="s">
        <v>530</v>
      </c>
      <c r="T77" s="332">
        <v>86914</v>
      </c>
      <c r="U77" s="338">
        <v>41963</v>
      </c>
      <c r="V77" s="338">
        <v>41978</v>
      </c>
      <c r="W77" s="329" t="s">
        <v>207</v>
      </c>
    </row>
    <row r="78" spans="1:23" ht="88.5" customHeight="1" x14ac:dyDescent="0.25">
      <c r="A78" s="329">
        <v>54</v>
      </c>
      <c r="B78" s="330" t="s">
        <v>203</v>
      </c>
      <c r="C78" s="329" t="s">
        <v>18</v>
      </c>
      <c r="D78" s="331" t="s">
        <v>815</v>
      </c>
      <c r="E78" s="329" t="s">
        <v>818</v>
      </c>
      <c r="F78" s="332">
        <v>79847327</v>
      </c>
      <c r="G78" s="332"/>
      <c r="H78" s="334" t="s">
        <v>819</v>
      </c>
      <c r="I78" s="332">
        <v>2515709</v>
      </c>
      <c r="J78" s="333">
        <v>3417000</v>
      </c>
      <c r="K78" s="341">
        <v>42004</v>
      </c>
      <c r="L78" s="338">
        <v>41963</v>
      </c>
      <c r="M78" s="338">
        <v>41964</v>
      </c>
      <c r="N78" s="338">
        <v>42004</v>
      </c>
      <c r="O78" s="329" t="s">
        <v>22</v>
      </c>
      <c r="P78" s="332">
        <v>17014</v>
      </c>
      <c r="Q78" s="338">
        <v>41962</v>
      </c>
      <c r="R78" s="332" t="s">
        <v>529</v>
      </c>
      <c r="S78" s="340" t="s">
        <v>530</v>
      </c>
      <c r="T78" s="332">
        <v>87014</v>
      </c>
      <c r="U78" s="338">
        <v>41963</v>
      </c>
      <c r="V78" s="338">
        <v>41978</v>
      </c>
      <c r="W78" s="329" t="s">
        <v>207</v>
      </c>
    </row>
    <row r="79" spans="1:23" ht="134.25" customHeight="1" x14ac:dyDescent="0.25">
      <c r="A79" s="329">
        <v>55</v>
      </c>
      <c r="B79" s="330" t="s">
        <v>203</v>
      </c>
      <c r="C79" s="329" t="s">
        <v>18</v>
      </c>
      <c r="D79" s="331" t="s">
        <v>820</v>
      </c>
      <c r="E79" s="329" t="s">
        <v>418</v>
      </c>
      <c r="F79" s="332">
        <v>830111209</v>
      </c>
      <c r="G79" s="332">
        <v>1</v>
      </c>
      <c r="H79" s="334" t="s">
        <v>821</v>
      </c>
      <c r="I79" s="332">
        <v>7495240</v>
      </c>
      <c r="J79" s="333">
        <v>53128000</v>
      </c>
      <c r="K79" s="341">
        <v>42004</v>
      </c>
      <c r="L79" s="338">
        <v>41963</v>
      </c>
      <c r="M79" s="338">
        <v>41976</v>
      </c>
      <c r="N79" s="338">
        <v>42004</v>
      </c>
      <c r="O79" s="329" t="s">
        <v>822</v>
      </c>
      <c r="P79" s="332">
        <v>16814</v>
      </c>
      <c r="Q79" s="338">
        <v>41962</v>
      </c>
      <c r="R79" s="332" t="s">
        <v>823</v>
      </c>
      <c r="S79" s="340" t="s">
        <v>824</v>
      </c>
      <c r="T79" s="332">
        <v>92814</v>
      </c>
      <c r="U79" s="338">
        <v>41975</v>
      </c>
      <c r="V79" s="338">
        <v>41978</v>
      </c>
      <c r="W79" s="329" t="s">
        <v>213</v>
      </c>
    </row>
    <row r="80" spans="1:23" ht="134.25" customHeight="1" x14ac:dyDescent="0.25">
      <c r="A80" s="329">
        <v>56</v>
      </c>
      <c r="B80" s="330" t="s">
        <v>571</v>
      </c>
      <c r="C80" s="329" t="s">
        <v>579</v>
      </c>
      <c r="D80" s="331" t="s">
        <v>825</v>
      </c>
      <c r="E80" s="329" t="s">
        <v>689</v>
      </c>
      <c r="F80" s="332">
        <v>900554131</v>
      </c>
      <c r="G80" s="332">
        <v>9</v>
      </c>
      <c r="H80" s="334" t="s">
        <v>690</v>
      </c>
      <c r="I80" s="332">
        <v>2363800</v>
      </c>
      <c r="J80" s="333">
        <v>141672437</v>
      </c>
      <c r="K80" s="341">
        <v>42004</v>
      </c>
      <c r="L80" s="338">
        <v>41968</v>
      </c>
      <c r="M80" s="338">
        <v>41978</v>
      </c>
      <c r="N80" s="338">
        <v>42004</v>
      </c>
      <c r="O80" s="329" t="s">
        <v>826</v>
      </c>
      <c r="P80" s="332">
        <v>14814</v>
      </c>
      <c r="Q80" s="338">
        <v>41911</v>
      </c>
      <c r="R80" s="332" t="s">
        <v>827</v>
      </c>
      <c r="S80" s="340" t="s">
        <v>828</v>
      </c>
      <c r="T80" s="332">
        <v>94014</v>
      </c>
      <c r="U80" s="338">
        <v>41978</v>
      </c>
      <c r="V80" s="338">
        <v>41978</v>
      </c>
      <c r="W80" s="329" t="s">
        <v>213</v>
      </c>
    </row>
    <row r="81" spans="1:23" ht="126" customHeight="1" x14ac:dyDescent="0.25">
      <c r="A81" s="329">
        <v>57</v>
      </c>
      <c r="B81" s="330" t="s">
        <v>203</v>
      </c>
      <c r="C81" s="329" t="s">
        <v>18</v>
      </c>
      <c r="D81" s="331" t="s">
        <v>829</v>
      </c>
      <c r="E81" s="329" t="s">
        <v>830</v>
      </c>
      <c r="F81" s="332">
        <v>900144821</v>
      </c>
      <c r="G81" s="332">
        <v>3</v>
      </c>
      <c r="H81" s="334" t="s">
        <v>831</v>
      </c>
      <c r="I81" s="332">
        <v>3134675677</v>
      </c>
      <c r="J81" s="333">
        <v>54800000</v>
      </c>
      <c r="K81" s="341">
        <v>42004</v>
      </c>
      <c r="L81" s="338">
        <v>41968</v>
      </c>
      <c r="M81" s="338">
        <v>41983</v>
      </c>
      <c r="N81" s="338">
        <v>42004</v>
      </c>
      <c r="O81" s="329" t="s">
        <v>832</v>
      </c>
      <c r="P81" s="332">
        <v>17214</v>
      </c>
      <c r="Q81" s="338">
        <v>41964</v>
      </c>
      <c r="R81" s="332" t="s">
        <v>730</v>
      </c>
      <c r="S81" s="340" t="s">
        <v>731</v>
      </c>
      <c r="T81" s="332">
        <v>94214</v>
      </c>
      <c r="U81" s="338">
        <v>41983</v>
      </c>
      <c r="V81" s="338">
        <v>41978</v>
      </c>
      <c r="W81" s="329" t="s">
        <v>233</v>
      </c>
    </row>
    <row r="82" spans="1:23" ht="126" customHeight="1" x14ac:dyDescent="0.25">
      <c r="A82" s="329">
        <v>58</v>
      </c>
      <c r="B82" s="330" t="s">
        <v>571</v>
      </c>
      <c r="C82" s="329" t="s">
        <v>69</v>
      </c>
      <c r="D82" s="331" t="s">
        <v>833</v>
      </c>
      <c r="E82" s="329" t="s">
        <v>621</v>
      </c>
      <c r="F82" s="332">
        <v>860514336</v>
      </c>
      <c r="G82" s="332">
        <v>6</v>
      </c>
      <c r="H82" s="334" t="s">
        <v>622</v>
      </c>
      <c r="I82" s="332">
        <v>3367720</v>
      </c>
      <c r="J82" s="333">
        <v>2763886</v>
      </c>
      <c r="K82" s="341" t="s">
        <v>365</v>
      </c>
      <c r="L82" s="338">
        <v>41971</v>
      </c>
      <c r="M82" s="338">
        <v>41983</v>
      </c>
      <c r="N82" s="338">
        <v>41998</v>
      </c>
      <c r="O82" s="329" t="s">
        <v>834</v>
      </c>
      <c r="P82" s="332">
        <v>16614</v>
      </c>
      <c r="Q82" s="338">
        <v>41954</v>
      </c>
      <c r="R82" s="332" t="s">
        <v>625</v>
      </c>
      <c r="S82" s="340" t="s">
        <v>626</v>
      </c>
      <c r="T82" s="332">
        <v>94314</v>
      </c>
      <c r="U82" s="338">
        <v>41983</v>
      </c>
      <c r="V82" s="338">
        <v>41971</v>
      </c>
      <c r="W82" s="329" t="s">
        <v>280</v>
      </c>
    </row>
    <row r="83" spans="1:23" ht="126" customHeight="1" x14ac:dyDescent="0.25">
      <c r="A83" s="329">
        <v>59</v>
      </c>
      <c r="B83" s="330" t="s">
        <v>571</v>
      </c>
      <c r="C83" s="329" t="s">
        <v>69</v>
      </c>
      <c r="D83" s="331" t="s">
        <v>835</v>
      </c>
      <c r="E83" s="329" t="s">
        <v>836</v>
      </c>
      <c r="F83" s="332">
        <v>900343311</v>
      </c>
      <c r="G83" s="332">
        <v>2</v>
      </c>
      <c r="H83" s="334" t="s">
        <v>837</v>
      </c>
      <c r="I83" s="332">
        <v>2430208</v>
      </c>
      <c r="J83" s="333">
        <v>13525600</v>
      </c>
      <c r="K83" s="341" t="s">
        <v>680</v>
      </c>
      <c r="L83" s="338">
        <v>41971</v>
      </c>
      <c r="M83" s="338">
        <v>41984</v>
      </c>
      <c r="N83" s="338">
        <v>42004</v>
      </c>
      <c r="O83" s="329" t="s">
        <v>838</v>
      </c>
      <c r="P83" s="332">
        <v>16714</v>
      </c>
      <c r="Q83" s="338">
        <v>41956</v>
      </c>
      <c r="R83" s="332" t="s">
        <v>839</v>
      </c>
      <c r="S83" s="340" t="s">
        <v>840</v>
      </c>
      <c r="T83" s="332">
        <v>93814</v>
      </c>
      <c r="U83" s="338">
        <v>41977</v>
      </c>
      <c r="V83" s="338">
        <v>41971</v>
      </c>
      <c r="W83" s="329" t="s">
        <v>233</v>
      </c>
    </row>
    <row r="84" spans="1:23" ht="120" customHeight="1" x14ac:dyDescent="0.25">
      <c r="A84" s="329">
        <v>60</v>
      </c>
      <c r="B84" s="330" t="s">
        <v>125</v>
      </c>
      <c r="C84" s="329" t="s">
        <v>18</v>
      </c>
      <c r="D84" s="331" t="s">
        <v>455</v>
      </c>
      <c r="E84" s="329" t="s">
        <v>127</v>
      </c>
      <c r="F84" s="332">
        <v>900062917</v>
      </c>
      <c r="G84" s="332">
        <v>9</v>
      </c>
      <c r="H84" s="334" t="s">
        <v>841</v>
      </c>
      <c r="I84" s="332">
        <v>4722000</v>
      </c>
      <c r="J84" s="333">
        <v>106069907</v>
      </c>
      <c r="K84" s="341" t="s">
        <v>842</v>
      </c>
      <c r="L84" s="338">
        <v>41971</v>
      </c>
      <c r="M84" s="338">
        <v>41974</v>
      </c>
      <c r="N84" s="338">
        <v>42673</v>
      </c>
      <c r="O84" s="329" t="s">
        <v>843</v>
      </c>
      <c r="P84" s="332">
        <v>13914</v>
      </c>
      <c r="Q84" s="338">
        <v>41885</v>
      </c>
      <c r="R84" s="332" t="s">
        <v>844</v>
      </c>
      <c r="S84" s="340" t="s">
        <v>845</v>
      </c>
      <c r="T84" s="332">
        <v>92414</v>
      </c>
      <c r="U84" s="338">
        <v>41974</v>
      </c>
      <c r="V84" s="338">
        <v>41995</v>
      </c>
      <c r="W84" s="329" t="s">
        <v>280</v>
      </c>
    </row>
    <row r="85" spans="1:23" ht="134.25" customHeight="1" x14ac:dyDescent="0.25">
      <c r="A85" s="348">
        <v>61</v>
      </c>
      <c r="B85" s="349" t="s">
        <v>203</v>
      </c>
      <c r="C85" s="348" t="s">
        <v>18</v>
      </c>
      <c r="D85" s="350" t="s">
        <v>846</v>
      </c>
      <c r="E85" s="348" t="s">
        <v>847</v>
      </c>
      <c r="F85" s="351">
        <v>900360619</v>
      </c>
      <c r="G85" s="351">
        <v>7</v>
      </c>
      <c r="H85" s="352" t="s">
        <v>848</v>
      </c>
      <c r="I85" s="351">
        <v>2575956</v>
      </c>
      <c r="J85" s="353">
        <v>19720000</v>
      </c>
      <c r="K85" s="354">
        <v>42004</v>
      </c>
      <c r="L85" s="355">
        <v>41971</v>
      </c>
      <c r="M85" s="338">
        <v>41976</v>
      </c>
      <c r="N85" s="355">
        <v>42004</v>
      </c>
      <c r="O85" s="348" t="s">
        <v>849</v>
      </c>
      <c r="P85" s="351">
        <v>17314</v>
      </c>
      <c r="Q85" s="355">
        <v>41967</v>
      </c>
      <c r="R85" s="351" t="s">
        <v>730</v>
      </c>
      <c r="S85" s="356" t="s">
        <v>731</v>
      </c>
      <c r="T85" s="351">
        <v>93014</v>
      </c>
      <c r="U85" s="355">
        <v>41976</v>
      </c>
      <c r="V85" s="338">
        <v>41978</v>
      </c>
      <c r="W85" s="348" t="s">
        <v>233</v>
      </c>
    </row>
    <row r="86" spans="1:23" ht="98.25" customHeight="1" x14ac:dyDescent="0.25">
      <c r="A86" s="342">
        <v>62</v>
      </c>
      <c r="B86" s="343" t="s">
        <v>203</v>
      </c>
      <c r="C86" s="342" t="s">
        <v>18</v>
      </c>
      <c r="D86" s="344" t="s">
        <v>850</v>
      </c>
      <c r="E86" s="342" t="s">
        <v>851</v>
      </c>
      <c r="F86" s="345">
        <v>79924034</v>
      </c>
      <c r="G86" s="342"/>
      <c r="H86" s="357" t="s">
        <v>852</v>
      </c>
      <c r="I86" s="358">
        <v>3213810908</v>
      </c>
      <c r="J86" s="346">
        <v>1350000</v>
      </c>
      <c r="K86" s="347">
        <v>42004</v>
      </c>
      <c r="L86" s="347">
        <v>41977</v>
      </c>
      <c r="M86" s="347">
        <v>41977</v>
      </c>
      <c r="N86" s="347">
        <v>42004</v>
      </c>
      <c r="O86" s="345" t="s">
        <v>22</v>
      </c>
      <c r="P86" s="345">
        <v>18314</v>
      </c>
      <c r="Q86" s="347">
        <v>41976</v>
      </c>
      <c r="R86" s="345" t="s">
        <v>529</v>
      </c>
      <c r="S86" s="362" t="s">
        <v>530</v>
      </c>
      <c r="T86" s="345">
        <v>93914</v>
      </c>
      <c r="U86" s="347">
        <v>41977</v>
      </c>
      <c r="V86" s="363">
        <v>41995</v>
      </c>
      <c r="W86" s="342" t="s">
        <v>207</v>
      </c>
    </row>
    <row r="87" spans="1:23" ht="149.25" customHeight="1" x14ac:dyDescent="0.25">
      <c r="A87" s="342">
        <v>63</v>
      </c>
      <c r="B87" s="343" t="s">
        <v>203</v>
      </c>
      <c r="C87" s="342" t="s">
        <v>18</v>
      </c>
      <c r="D87" s="344" t="s">
        <v>853</v>
      </c>
      <c r="E87" s="342" t="s">
        <v>180</v>
      </c>
      <c r="F87" s="345">
        <v>860066942</v>
      </c>
      <c r="G87" s="358">
        <v>7</v>
      </c>
      <c r="H87" s="357" t="s">
        <v>661</v>
      </c>
      <c r="I87" s="358">
        <v>4280666</v>
      </c>
      <c r="J87" s="346">
        <v>48839152</v>
      </c>
      <c r="K87" s="347">
        <v>42004</v>
      </c>
      <c r="L87" s="347">
        <v>41978</v>
      </c>
      <c r="M87" s="347">
        <v>41982</v>
      </c>
      <c r="N87" s="363">
        <v>42004</v>
      </c>
      <c r="O87" s="360" t="s">
        <v>854</v>
      </c>
      <c r="P87" s="358">
        <v>18214</v>
      </c>
      <c r="Q87" s="361">
        <v>41976</v>
      </c>
      <c r="R87" s="358" t="s">
        <v>563</v>
      </c>
      <c r="S87" s="362" t="s">
        <v>564</v>
      </c>
      <c r="T87" s="345">
        <v>94114</v>
      </c>
      <c r="U87" s="347">
        <v>41978</v>
      </c>
      <c r="V87" s="363">
        <v>41995</v>
      </c>
      <c r="W87" s="342" t="s">
        <v>265</v>
      </c>
    </row>
    <row r="88" spans="1:23" ht="115.5" customHeight="1" x14ac:dyDescent="0.25">
      <c r="A88" s="342">
        <v>64</v>
      </c>
      <c r="B88" s="343" t="s">
        <v>203</v>
      </c>
      <c r="C88" s="342" t="s">
        <v>69</v>
      </c>
      <c r="D88" s="344" t="s">
        <v>855</v>
      </c>
      <c r="E88" s="342" t="s">
        <v>856</v>
      </c>
      <c r="F88" s="345">
        <v>830048381</v>
      </c>
      <c r="G88" s="358">
        <v>1</v>
      </c>
      <c r="H88" s="357" t="s">
        <v>857</v>
      </c>
      <c r="I88" s="358">
        <v>7451400</v>
      </c>
      <c r="J88" s="346">
        <v>5319600</v>
      </c>
      <c r="K88" s="347" t="s">
        <v>596</v>
      </c>
      <c r="L88" s="347">
        <v>41982</v>
      </c>
      <c r="M88" s="347">
        <v>41989</v>
      </c>
      <c r="N88" s="363">
        <v>41998</v>
      </c>
      <c r="O88" s="360" t="s">
        <v>858</v>
      </c>
      <c r="P88" s="358">
        <v>17514</v>
      </c>
      <c r="Q88" s="361">
        <v>41968</v>
      </c>
      <c r="R88" s="358" t="s">
        <v>658</v>
      </c>
      <c r="S88" s="362" t="s">
        <v>659</v>
      </c>
      <c r="T88" s="358">
        <v>95414</v>
      </c>
      <c r="U88" s="361">
        <v>41988</v>
      </c>
      <c r="V88" s="363">
        <v>41982</v>
      </c>
      <c r="W88" s="342" t="s">
        <v>859</v>
      </c>
    </row>
    <row r="89" spans="1:23" ht="125.25" customHeight="1" x14ac:dyDescent="0.25">
      <c r="A89" s="342">
        <v>65</v>
      </c>
      <c r="B89" s="343" t="s">
        <v>571</v>
      </c>
      <c r="C89" s="342" t="s">
        <v>69</v>
      </c>
      <c r="D89" s="344" t="s">
        <v>860</v>
      </c>
      <c r="E89" s="342" t="s">
        <v>861</v>
      </c>
      <c r="F89" s="345">
        <v>830139228</v>
      </c>
      <c r="G89" s="358">
        <v>1</v>
      </c>
      <c r="H89" s="357" t="s">
        <v>862</v>
      </c>
      <c r="I89" s="358">
        <v>4681238</v>
      </c>
      <c r="J89" s="346">
        <v>12330800</v>
      </c>
      <c r="K89" s="347">
        <v>42004</v>
      </c>
      <c r="L89" s="347">
        <v>41982</v>
      </c>
      <c r="M89" s="347">
        <v>41995</v>
      </c>
      <c r="N89" s="363">
        <v>42004</v>
      </c>
      <c r="O89" s="360" t="s">
        <v>863</v>
      </c>
      <c r="P89" s="365">
        <v>17414</v>
      </c>
      <c r="Q89" s="361">
        <v>41968</v>
      </c>
      <c r="R89" s="358" t="s">
        <v>864</v>
      </c>
      <c r="S89" s="362" t="s">
        <v>865</v>
      </c>
      <c r="T89" s="358">
        <v>95614</v>
      </c>
      <c r="U89" s="361">
        <v>41989</v>
      </c>
      <c r="V89" s="347">
        <v>41982</v>
      </c>
      <c r="W89" s="342" t="s">
        <v>213</v>
      </c>
    </row>
    <row r="90" spans="1:23" ht="121.5" x14ac:dyDescent="0.25">
      <c r="A90" s="342">
        <v>66</v>
      </c>
      <c r="B90" s="343" t="s">
        <v>68</v>
      </c>
      <c r="C90" s="342" t="s">
        <v>18</v>
      </c>
      <c r="D90" s="344" t="s">
        <v>866</v>
      </c>
      <c r="E90" s="342" t="s">
        <v>194</v>
      </c>
      <c r="F90" s="345">
        <v>800103052</v>
      </c>
      <c r="G90" s="358">
        <v>8</v>
      </c>
      <c r="H90" s="357" t="s">
        <v>867</v>
      </c>
      <c r="I90" s="357">
        <v>6517950</v>
      </c>
      <c r="J90" s="346">
        <v>32640576</v>
      </c>
      <c r="K90" s="347">
        <v>42003</v>
      </c>
      <c r="L90" s="347">
        <v>41984</v>
      </c>
      <c r="M90" s="347">
        <v>41997</v>
      </c>
      <c r="N90" s="363">
        <v>42003</v>
      </c>
      <c r="O90" s="360" t="s">
        <v>868</v>
      </c>
      <c r="P90" s="365">
        <v>18414</v>
      </c>
      <c r="Q90" s="361">
        <v>41976</v>
      </c>
      <c r="R90" s="358" t="s">
        <v>823</v>
      </c>
      <c r="S90" s="362" t="s">
        <v>824</v>
      </c>
      <c r="T90" s="358">
        <v>101314</v>
      </c>
      <c r="U90" s="361">
        <v>41995</v>
      </c>
      <c r="V90" s="347">
        <v>41995</v>
      </c>
      <c r="W90" s="342" t="s">
        <v>213</v>
      </c>
    </row>
    <row r="91" spans="1:23" ht="135" x14ac:dyDescent="0.25">
      <c r="A91" s="342">
        <v>67</v>
      </c>
      <c r="B91" s="343" t="s">
        <v>203</v>
      </c>
      <c r="C91" s="342" t="s">
        <v>18</v>
      </c>
      <c r="D91" s="344" t="s">
        <v>869</v>
      </c>
      <c r="E91" s="342" t="s">
        <v>870</v>
      </c>
      <c r="F91" s="345">
        <v>830055049</v>
      </c>
      <c r="G91" s="358">
        <v>8</v>
      </c>
      <c r="H91" s="357" t="s">
        <v>871</v>
      </c>
      <c r="I91" s="358">
        <v>3129191</v>
      </c>
      <c r="J91" s="346">
        <v>6032000</v>
      </c>
      <c r="K91" s="347">
        <v>42004</v>
      </c>
      <c r="L91" s="347">
        <v>41988</v>
      </c>
      <c r="M91" s="347">
        <v>41988</v>
      </c>
      <c r="N91" s="363">
        <v>42004</v>
      </c>
      <c r="O91" s="360" t="s">
        <v>872</v>
      </c>
      <c r="P91" s="366">
        <v>18514</v>
      </c>
      <c r="Q91" s="361">
        <v>41977</v>
      </c>
      <c r="R91" s="358" t="s">
        <v>529</v>
      </c>
      <c r="S91" s="362" t="s">
        <v>530</v>
      </c>
      <c r="T91" s="358">
        <v>95514</v>
      </c>
      <c r="U91" s="367" t="s">
        <v>873</v>
      </c>
      <c r="V91" s="347">
        <v>41995</v>
      </c>
      <c r="W91" s="342" t="s">
        <v>229</v>
      </c>
    </row>
    <row r="92" spans="1:23" ht="132" customHeight="1" x14ac:dyDescent="0.25">
      <c r="A92" s="342">
        <v>68</v>
      </c>
      <c r="B92" s="343" t="s">
        <v>571</v>
      </c>
      <c r="C92" s="342" t="s">
        <v>69</v>
      </c>
      <c r="D92" s="344" t="s">
        <v>874</v>
      </c>
      <c r="E92" s="342" t="s">
        <v>875</v>
      </c>
      <c r="F92" s="345">
        <v>800136276</v>
      </c>
      <c r="G92" s="358">
        <v>2</v>
      </c>
      <c r="H92" s="357" t="s">
        <v>876</v>
      </c>
      <c r="I92" s="358">
        <v>7956677</v>
      </c>
      <c r="J92" s="346">
        <v>5366160</v>
      </c>
      <c r="K92" s="364" t="s">
        <v>877</v>
      </c>
      <c r="L92" s="347">
        <v>41988</v>
      </c>
      <c r="M92" s="347">
        <v>41995</v>
      </c>
      <c r="N92" s="363">
        <v>41998</v>
      </c>
      <c r="O92" s="360" t="s">
        <v>878</v>
      </c>
      <c r="P92" s="366">
        <v>18114</v>
      </c>
      <c r="Q92" s="361">
        <v>41974</v>
      </c>
      <c r="R92" s="358" t="s">
        <v>577</v>
      </c>
      <c r="S92" s="362" t="s">
        <v>578</v>
      </c>
      <c r="T92" s="358">
        <v>96714</v>
      </c>
      <c r="U92" s="367">
        <v>41991</v>
      </c>
      <c r="V92" s="347">
        <v>41989</v>
      </c>
      <c r="W92" s="342" t="s">
        <v>213</v>
      </c>
    </row>
    <row r="93" spans="1:23" ht="54" x14ac:dyDescent="0.25">
      <c r="A93" s="342">
        <v>69</v>
      </c>
      <c r="B93" s="343" t="s">
        <v>203</v>
      </c>
      <c r="C93" s="342" t="s">
        <v>545</v>
      </c>
      <c r="D93" s="344" t="s">
        <v>640</v>
      </c>
      <c r="E93" s="342" t="s">
        <v>879</v>
      </c>
      <c r="F93" s="345">
        <v>860522931</v>
      </c>
      <c r="G93" s="358">
        <v>2</v>
      </c>
      <c r="H93" s="357" t="s">
        <v>880</v>
      </c>
      <c r="I93" s="362" t="s">
        <v>881</v>
      </c>
      <c r="J93" s="346">
        <v>100384225</v>
      </c>
      <c r="K93" s="364" t="s">
        <v>882</v>
      </c>
      <c r="L93" s="347">
        <v>41990</v>
      </c>
      <c r="M93" s="347">
        <v>41991</v>
      </c>
      <c r="N93" s="347">
        <v>42660</v>
      </c>
      <c r="O93" s="345" t="s">
        <v>22</v>
      </c>
      <c r="P93" s="345">
        <v>14014</v>
      </c>
      <c r="Q93" s="347">
        <v>41885</v>
      </c>
      <c r="R93" s="345" t="s">
        <v>555</v>
      </c>
      <c r="S93" s="371" t="s">
        <v>556</v>
      </c>
      <c r="T93" s="345">
        <v>95714</v>
      </c>
      <c r="U93" s="347">
        <v>41990</v>
      </c>
      <c r="V93" s="347">
        <v>41990</v>
      </c>
      <c r="W93" s="342" t="s">
        <v>280</v>
      </c>
    </row>
    <row r="94" spans="1:23" ht="137.25" customHeight="1" x14ac:dyDescent="0.25">
      <c r="A94" s="342" t="s">
        <v>883</v>
      </c>
      <c r="B94" s="343" t="s">
        <v>884</v>
      </c>
      <c r="C94" s="342" t="s">
        <v>18</v>
      </c>
      <c r="D94" s="344" t="s">
        <v>885</v>
      </c>
      <c r="E94" s="342" t="s">
        <v>474</v>
      </c>
      <c r="F94" s="345">
        <v>900068796</v>
      </c>
      <c r="G94" s="358">
        <v>1</v>
      </c>
      <c r="H94" s="357" t="s">
        <v>673</v>
      </c>
      <c r="I94" s="362">
        <v>7466000</v>
      </c>
      <c r="J94" s="346">
        <v>80000000</v>
      </c>
      <c r="K94" s="364">
        <v>42004</v>
      </c>
      <c r="L94" s="347">
        <v>41992</v>
      </c>
      <c r="M94" s="347">
        <v>42002</v>
      </c>
      <c r="N94" s="369">
        <v>42004</v>
      </c>
      <c r="O94" s="360" t="s">
        <v>886</v>
      </c>
      <c r="P94" s="345">
        <v>18014</v>
      </c>
      <c r="Q94" s="347">
        <v>41974</v>
      </c>
      <c r="R94" s="345" t="s">
        <v>887</v>
      </c>
      <c r="S94" s="371" t="s">
        <v>888</v>
      </c>
      <c r="T94" s="345">
        <v>101714</v>
      </c>
      <c r="U94" s="347">
        <v>42002</v>
      </c>
      <c r="V94" s="347">
        <v>42017</v>
      </c>
      <c r="W94" s="342" t="s">
        <v>213</v>
      </c>
    </row>
    <row r="95" spans="1:23" ht="145.5" customHeight="1" x14ac:dyDescent="0.25">
      <c r="A95" s="342">
        <v>70</v>
      </c>
      <c r="B95" s="343" t="s">
        <v>203</v>
      </c>
      <c r="C95" s="342" t="s">
        <v>18</v>
      </c>
      <c r="D95" s="344" t="s">
        <v>889</v>
      </c>
      <c r="E95" s="342" t="s">
        <v>516</v>
      </c>
      <c r="F95" s="345">
        <v>800220028</v>
      </c>
      <c r="G95" s="358">
        <v>1</v>
      </c>
      <c r="H95" s="357" t="s">
        <v>890</v>
      </c>
      <c r="I95" s="362">
        <v>2188266</v>
      </c>
      <c r="J95" s="346">
        <v>194187318</v>
      </c>
      <c r="K95" s="364">
        <v>42004</v>
      </c>
      <c r="L95" s="347">
        <v>41995</v>
      </c>
      <c r="M95" s="368">
        <v>41996</v>
      </c>
      <c r="N95" s="369">
        <v>42004</v>
      </c>
      <c r="O95" s="360" t="s">
        <v>891</v>
      </c>
      <c r="P95" s="345">
        <v>18614</v>
      </c>
      <c r="Q95" s="347">
        <v>41982</v>
      </c>
      <c r="R95" s="345" t="s">
        <v>823</v>
      </c>
      <c r="S95" s="371" t="s">
        <v>824</v>
      </c>
      <c r="T95" s="345">
        <v>101414</v>
      </c>
      <c r="U95" s="347">
        <v>41996</v>
      </c>
      <c r="V95" s="347">
        <v>41999</v>
      </c>
      <c r="W95" s="370" t="s">
        <v>213</v>
      </c>
    </row>
    <row r="96" spans="1:23" ht="81" x14ac:dyDescent="0.25">
      <c r="A96" s="342">
        <v>71</v>
      </c>
      <c r="B96" s="343" t="s">
        <v>571</v>
      </c>
      <c r="C96" s="342" t="s">
        <v>545</v>
      </c>
      <c r="D96" s="344" t="s">
        <v>892</v>
      </c>
      <c r="E96" s="342" t="s">
        <v>893</v>
      </c>
      <c r="F96" s="345">
        <v>890900943</v>
      </c>
      <c r="G96" s="358">
        <v>1</v>
      </c>
      <c r="H96" s="357" t="s">
        <v>894</v>
      </c>
      <c r="I96" s="362">
        <v>3188200666</v>
      </c>
      <c r="J96" s="346">
        <v>8935000</v>
      </c>
      <c r="K96" s="364">
        <v>42004</v>
      </c>
      <c r="L96" s="347">
        <v>41996</v>
      </c>
      <c r="M96" s="347">
        <v>41997</v>
      </c>
      <c r="N96" s="347">
        <v>42004</v>
      </c>
      <c r="O96" s="345" t="s">
        <v>22</v>
      </c>
      <c r="P96" s="345">
        <v>19414</v>
      </c>
      <c r="Q96" s="347">
        <v>41995</v>
      </c>
      <c r="R96" s="345" t="s">
        <v>895</v>
      </c>
      <c r="S96" s="371" t="s">
        <v>896</v>
      </c>
      <c r="T96" s="345">
        <v>101614</v>
      </c>
      <c r="U96" s="347">
        <v>41997</v>
      </c>
      <c r="V96" s="359">
        <v>41996</v>
      </c>
      <c r="W96" s="342" t="s">
        <v>213</v>
      </c>
    </row>
    <row r="97" spans="1:23" ht="111.75" customHeight="1" x14ac:dyDescent="0.25">
      <c r="A97" s="342" t="s">
        <v>897</v>
      </c>
      <c r="B97" s="343" t="s">
        <v>898</v>
      </c>
      <c r="C97" s="342" t="s">
        <v>18</v>
      </c>
      <c r="D97" s="344" t="s">
        <v>899</v>
      </c>
      <c r="E97" s="342" t="s">
        <v>474</v>
      </c>
      <c r="F97" s="345">
        <v>900068796</v>
      </c>
      <c r="G97" s="358">
        <v>1</v>
      </c>
      <c r="H97" s="357" t="s">
        <v>673</v>
      </c>
      <c r="I97" s="362">
        <v>7466000</v>
      </c>
      <c r="J97" s="346">
        <v>141675891</v>
      </c>
      <c r="K97" s="364" t="s">
        <v>238</v>
      </c>
      <c r="L97" s="347">
        <v>41997</v>
      </c>
      <c r="M97" s="347">
        <v>42003</v>
      </c>
      <c r="N97" s="347">
        <v>42153</v>
      </c>
      <c r="O97" s="360" t="s">
        <v>900</v>
      </c>
      <c r="P97" s="345">
        <v>16014</v>
      </c>
      <c r="Q97" s="347">
        <v>41942</v>
      </c>
      <c r="R97" s="345" t="s">
        <v>901</v>
      </c>
      <c r="S97" s="371" t="s">
        <v>902</v>
      </c>
      <c r="T97" s="345">
        <v>101814</v>
      </c>
      <c r="U97" s="347">
        <v>42002</v>
      </c>
      <c r="V97" s="347">
        <v>42017</v>
      </c>
      <c r="W97" s="342" t="s">
        <v>213</v>
      </c>
    </row>
    <row r="98" spans="1:23" ht="135" x14ac:dyDescent="0.25">
      <c r="A98" s="342" t="s">
        <v>903</v>
      </c>
      <c r="B98" s="343" t="s">
        <v>904</v>
      </c>
      <c r="C98" s="342" t="s">
        <v>18</v>
      </c>
      <c r="D98" s="344" t="s">
        <v>650</v>
      </c>
      <c r="E98" s="342" t="s">
        <v>146</v>
      </c>
      <c r="F98" s="345">
        <v>899999115</v>
      </c>
      <c r="G98" s="358">
        <v>8</v>
      </c>
      <c r="H98" s="357" t="s">
        <v>651</v>
      </c>
      <c r="I98" s="362">
        <v>6579375</v>
      </c>
      <c r="J98" s="346">
        <v>114663251</v>
      </c>
      <c r="K98" s="364" t="s">
        <v>206</v>
      </c>
      <c r="L98" s="347">
        <v>42002</v>
      </c>
      <c r="M98" s="347">
        <v>42004</v>
      </c>
      <c r="N98" s="347">
        <v>42093</v>
      </c>
      <c r="O98" s="360" t="s">
        <v>905</v>
      </c>
      <c r="P98" s="345">
        <v>16114</v>
      </c>
      <c r="Q98" s="347">
        <v>41942</v>
      </c>
      <c r="R98" s="345" t="s">
        <v>653</v>
      </c>
      <c r="S98" s="371" t="s">
        <v>725</v>
      </c>
      <c r="T98" s="345">
        <v>102714</v>
      </c>
      <c r="U98" s="347">
        <v>42003</v>
      </c>
      <c r="V98" s="359">
        <v>42017</v>
      </c>
      <c r="W98" s="370" t="s">
        <v>213</v>
      </c>
    </row>
    <row r="99" spans="1:23" x14ac:dyDescent="0.25">
      <c r="J99" s="328">
        <f>SUM(J2:J98)</f>
        <v>3377899664</v>
      </c>
    </row>
    <row r="102" spans="1:23" x14ac:dyDescent="0.25">
      <c r="N102" s="760"/>
    </row>
    <row r="103" spans="1:23" x14ac:dyDescent="0.25">
      <c r="N103" s="760"/>
    </row>
    <row r="104" spans="1:23" x14ac:dyDescent="0.25">
      <c r="N104" s="760"/>
    </row>
    <row r="105" spans="1:23" x14ac:dyDescent="0.25">
      <c r="N105" s="760"/>
    </row>
  </sheetData>
  <autoFilter ref="A1:W99" xr:uid="{00000000-0009-0000-0000-000002000000}"/>
  <pageMargins left="0.25" right="0.25" top="0.75" bottom="0.75" header="0.3" footer="0.3"/>
  <pageSetup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81"/>
  <sheetViews>
    <sheetView zoomScale="90" zoomScaleNormal="90" workbookViewId="0">
      <pane xSplit="5" ySplit="1" topLeftCell="T29" activePane="bottomRight" state="frozen"/>
      <selection pane="topRight" activeCell="F1" sqref="F1"/>
      <selection pane="bottomLeft" activeCell="A2" sqref="A2"/>
      <selection pane="bottomRight" activeCell="AA30" sqref="AA30"/>
    </sheetView>
  </sheetViews>
  <sheetFormatPr baseColWidth="10" defaultColWidth="11.42578125" defaultRowHeight="12.75" x14ac:dyDescent="0.2"/>
  <cols>
    <col min="1" max="1" width="4.85546875" style="379" customWidth="1"/>
    <col min="2" max="2" width="11.42578125" style="379"/>
    <col min="3" max="3" width="13.85546875" style="379" customWidth="1"/>
    <col min="4" max="4" width="50.7109375" style="379" customWidth="1"/>
    <col min="5" max="5" width="16.28515625" style="379" customWidth="1"/>
    <col min="6" max="6" width="13.42578125" style="379" customWidth="1"/>
    <col min="7" max="7" width="7.7109375" style="379" customWidth="1"/>
    <col min="8" max="8" width="14.140625" style="379" customWidth="1"/>
    <col min="9" max="9" width="14" style="379" customWidth="1"/>
    <col min="10" max="11" width="19.7109375" style="379" customWidth="1"/>
    <col min="12" max="13" width="13.140625" style="379" customWidth="1"/>
    <col min="14" max="14" width="13.7109375" style="379" customWidth="1"/>
    <col min="15" max="15" width="11.42578125" style="379"/>
    <col min="16" max="16" width="13.140625" style="379" customWidth="1"/>
    <col min="17" max="17" width="14.5703125" style="379" customWidth="1"/>
    <col min="18" max="24" width="11.42578125" style="379"/>
    <col min="25" max="25" width="13.7109375" style="379" customWidth="1"/>
    <col min="26" max="16384" width="11.42578125" style="379"/>
  </cols>
  <sheetData>
    <row r="1" spans="1:25" ht="38.25" x14ac:dyDescent="0.2">
      <c r="A1" s="372" t="s">
        <v>0</v>
      </c>
      <c r="B1" s="373" t="s">
        <v>1</v>
      </c>
      <c r="C1" s="373" t="s">
        <v>2</v>
      </c>
      <c r="D1" s="373" t="s">
        <v>3</v>
      </c>
      <c r="E1" s="373" t="s">
        <v>4</v>
      </c>
      <c r="F1" s="374" t="s">
        <v>5</v>
      </c>
      <c r="G1" s="374" t="s">
        <v>521</v>
      </c>
      <c r="H1" s="374" t="s">
        <v>522</v>
      </c>
      <c r="I1" s="374" t="s">
        <v>523</v>
      </c>
      <c r="J1" s="375" t="s">
        <v>906</v>
      </c>
      <c r="K1" s="375" t="s">
        <v>907</v>
      </c>
      <c r="L1" s="373" t="s">
        <v>908</v>
      </c>
      <c r="M1" s="373" t="s">
        <v>909</v>
      </c>
      <c r="N1" s="373" t="s">
        <v>8</v>
      </c>
      <c r="O1" s="373" t="s">
        <v>9</v>
      </c>
      <c r="P1" s="373" t="s">
        <v>10</v>
      </c>
      <c r="Q1" s="373" t="s">
        <v>11</v>
      </c>
      <c r="R1" s="373" t="s">
        <v>12</v>
      </c>
      <c r="S1" s="373" t="s">
        <v>13</v>
      </c>
      <c r="T1" s="373" t="s">
        <v>524</v>
      </c>
      <c r="U1" s="373" t="s">
        <v>525</v>
      </c>
      <c r="V1" s="373" t="s">
        <v>14</v>
      </c>
      <c r="W1" s="373" t="s">
        <v>15</v>
      </c>
      <c r="X1" s="373" t="s">
        <v>16</v>
      </c>
      <c r="Y1" s="373" t="s">
        <v>197</v>
      </c>
    </row>
    <row r="2" spans="1:25" ht="110.25" customHeight="1" x14ac:dyDescent="0.2">
      <c r="A2" s="763">
        <v>1</v>
      </c>
      <c r="B2" s="764" t="s">
        <v>203</v>
      </c>
      <c r="C2" s="763" t="s">
        <v>18</v>
      </c>
      <c r="D2" s="765" t="s">
        <v>910</v>
      </c>
      <c r="E2" s="763" t="s">
        <v>816</v>
      </c>
      <c r="F2" s="766">
        <v>52964611</v>
      </c>
      <c r="G2" s="766"/>
      <c r="H2" s="767" t="s">
        <v>817</v>
      </c>
      <c r="I2" s="766">
        <v>3115574723</v>
      </c>
      <c r="J2" s="380">
        <v>30000000</v>
      </c>
      <c r="K2" s="380"/>
      <c r="L2" s="381">
        <v>42369</v>
      </c>
      <c r="M2" s="381"/>
      <c r="N2" s="382">
        <v>42009</v>
      </c>
      <c r="O2" s="382">
        <v>42009</v>
      </c>
      <c r="P2" s="382">
        <v>42018</v>
      </c>
      <c r="Q2" s="763" t="s">
        <v>22</v>
      </c>
      <c r="R2" s="766">
        <v>815</v>
      </c>
      <c r="S2" s="382">
        <v>42006</v>
      </c>
      <c r="T2" s="766" t="s">
        <v>529</v>
      </c>
      <c r="U2" s="768" t="s">
        <v>530</v>
      </c>
      <c r="V2" s="766">
        <v>815</v>
      </c>
      <c r="W2" s="382">
        <v>42009</v>
      </c>
      <c r="X2" s="382">
        <v>42025</v>
      </c>
      <c r="Y2" s="763" t="s">
        <v>207</v>
      </c>
    </row>
    <row r="3" spans="1:25" ht="105.75" customHeight="1" x14ac:dyDescent="0.2">
      <c r="A3" s="763">
        <v>2</v>
      </c>
      <c r="B3" s="764" t="s">
        <v>203</v>
      </c>
      <c r="C3" s="763" t="s">
        <v>18</v>
      </c>
      <c r="D3" s="765" t="s">
        <v>910</v>
      </c>
      <c r="E3" s="763" t="s">
        <v>818</v>
      </c>
      <c r="F3" s="766">
        <v>79847327</v>
      </c>
      <c r="G3" s="766"/>
      <c r="H3" s="767" t="s">
        <v>819</v>
      </c>
      <c r="I3" s="766">
        <v>2515709</v>
      </c>
      <c r="J3" s="380">
        <v>30000000</v>
      </c>
      <c r="K3" s="380"/>
      <c r="L3" s="381">
        <v>42369</v>
      </c>
      <c r="M3" s="381"/>
      <c r="N3" s="382">
        <v>42009</v>
      </c>
      <c r="O3" s="382">
        <v>42009</v>
      </c>
      <c r="P3" s="382">
        <v>42369</v>
      </c>
      <c r="Q3" s="763" t="s">
        <v>22</v>
      </c>
      <c r="R3" s="766">
        <v>915</v>
      </c>
      <c r="S3" s="382">
        <v>42006</v>
      </c>
      <c r="T3" s="766" t="s">
        <v>529</v>
      </c>
      <c r="U3" s="768" t="s">
        <v>530</v>
      </c>
      <c r="V3" s="766">
        <v>915</v>
      </c>
      <c r="W3" s="382">
        <v>42009</v>
      </c>
      <c r="X3" s="382">
        <v>42025</v>
      </c>
      <c r="Y3" s="763" t="s">
        <v>207</v>
      </c>
    </row>
    <row r="4" spans="1:25" ht="111.75" customHeight="1" x14ac:dyDescent="0.2">
      <c r="A4" s="763">
        <v>3</v>
      </c>
      <c r="B4" s="764" t="s">
        <v>203</v>
      </c>
      <c r="C4" s="763" t="s">
        <v>18</v>
      </c>
      <c r="D4" s="765" t="s">
        <v>911</v>
      </c>
      <c r="E4" s="763" t="s">
        <v>851</v>
      </c>
      <c r="F4" s="766">
        <v>79924034</v>
      </c>
      <c r="G4" s="763"/>
      <c r="H4" s="769" t="s">
        <v>852</v>
      </c>
      <c r="I4" s="770">
        <v>3213810908</v>
      </c>
      <c r="J4" s="380">
        <v>18000000</v>
      </c>
      <c r="K4" s="380"/>
      <c r="L4" s="381">
        <v>42369</v>
      </c>
      <c r="M4" s="381"/>
      <c r="N4" s="382">
        <v>42009</v>
      </c>
      <c r="O4" s="382">
        <v>42009</v>
      </c>
      <c r="P4" s="382">
        <v>42195</v>
      </c>
      <c r="Q4" s="763" t="s">
        <v>22</v>
      </c>
      <c r="R4" s="766">
        <v>715</v>
      </c>
      <c r="S4" s="382">
        <v>42006</v>
      </c>
      <c r="T4" s="766" t="s">
        <v>529</v>
      </c>
      <c r="U4" s="771" t="s">
        <v>530</v>
      </c>
      <c r="V4" s="766">
        <v>1015</v>
      </c>
      <c r="W4" s="382">
        <v>42009</v>
      </c>
      <c r="X4" s="382">
        <v>42025</v>
      </c>
      <c r="Y4" s="763" t="s">
        <v>207</v>
      </c>
    </row>
    <row r="5" spans="1:25" ht="89.25" x14ac:dyDescent="0.2">
      <c r="A5" s="763">
        <v>4</v>
      </c>
      <c r="B5" s="764" t="s">
        <v>203</v>
      </c>
      <c r="C5" s="763" t="s">
        <v>18</v>
      </c>
      <c r="D5" s="765" t="s">
        <v>526</v>
      </c>
      <c r="E5" s="763" t="s">
        <v>394</v>
      </c>
      <c r="F5" s="766">
        <v>52890247</v>
      </c>
      <c r="G5" s="763"/>
      <c r="H5" s="769" t="s">
        <v>527</v>
      </c>
      <c r="I5" s="770">
        <v>6401495</v>
      </c>
      <c r="J5" s="380">
        <v>20912563</v>
      </c>
      <c r="K5" s="380"/>
      <c r="L5" s="381">
        <v>42369</v>
      </c>
      <c r="M5" s="381"/>
      <c r="N5" s="382">
        <v>42019</v>
      </c>
      <c r="O5" s="382">
        <v>42020</v>
      </c>
      <c r="P5" s="382">
        <v>42369</v>
      </c>
      <c r="Q5" s="763" t="s">
        <v>22</v>
      </c>
      <c r="R5" s="766">
        <v>2015</v>
      </c>
      <c r="S5" s="382">
        <v>42018</v>
      </c>
      <c r="T5" s="766" t="s">
        <v>529</v>
      </c>
      <c r="U5" s="768" t="s">
        <v>530</v>
      </c>
      <c r="V5" s="766">
        <v>1415</v>
      </c>
      <c r="W5" s="382">
        <v>42019</v>
      </c>
      <c r="X5" s="382">
        <v>42025</v>
      </c>
      <c r="Y5" s="763" t="s">
        <v>280</v>
      </c>
    </row>
    <row r="6" spans="1:25" ht="76.5" x14ac:dyDescent="0.2">
      <c r="A6" s="763">
        <v>5</v>
      </c>
      <c r="B6" s="764" t="s">
        <v>203</v>
      </c>
      <c r="C6" s="763" t="s">
        <v>18</v>
      </c>
      <c r="D6" s="765" t="s">
        <v>531</v>
      </c>
      <c r="E6" s="763" t="s">
        <v>330</v>
      </c>
      <c r="F6" s="766">
        <v>79334237</v>
      </c>
      <c r="G6" s="763"/>
      <c r="H6" s="769" t="s">
        <v>533</v>
      </c>
      <c r="I6" s="770">
        <v>4624869</v>
      </c>
      <c r="J6" s="380">
        <v>14624866</v>
      </c>
      <c r="K6" s="380"/>
      <c r="L6" s="381">
        <v>42369</v>
      </c>
      <c r="M6" s="381"/>
      <c r="N6" s="382">
        <v>42019</v>
      </c>
      <c r="O6" s="382">
        <v>42024</v>
      </c>
      <c r="P6" s="382">
        <v>42369</v>
      </c>
      <c r="Q6" s="763" t="s">
        <v>22</v>
      </c>
      <c r="R6" s="766">
        <v>1715</v>
      </c>
      <c r="S6" s="382">
        <v>42018</v>
      </c>
      <c r="T6" s="766" t="s">
        <v>529</v>
      </c>
      <c r="U6" s="768" t="s">
        <v>530</v>
      </c>
      <c r="V6" s="766">
        <v>1315</v>
      </c>
      <c r="W6" s="382">
        <v>42019</v>
      </c>
      <c r="X6" s="382">
        <v>42025</v>
      </c>
      <c r="Y6" s="763" t="s">
        <v>280</v>
      </c>
    </row>
    <row r="7" spans="1:25" ht="76.5" x14ac:dyDescent="0.2">
      <c r="A7" s="763">
        <v>6</v>
      </c>
      <c r="B7" s="764" t="s">
        <v>203</v>
      </c>
      <c r="C7" s="763" t="s">
        <v>18</v>
      </c>
      <c r="D7" s="765" t="s">
        <v>531</v>
      </c>
      <c r="E7" s="763" t="s">
        <v>912</v>
      </c>
      <c r="F7" s="766">
        <v>79863162</v>
      </c>
      <c r="G7" s="763"/>
      <c r="H7" s="769" t="s">
        <v>913</v>
      </c>
      <c r="I7" s="770">
        <v>4135941</v>
      </c>
      <c r="J7" s="380">
        <v>14624866</v>
      </c>
      <c r="K7" s="380"/>
      <c r="L7" s="381">
        <v>42369</v>
      </c>
      <c r="M7" s="381"/>
      <c r="N7" s="382">
        <v>42019</v>
      </c>
      <c r="O7" s="382">
        <v>42024</v>
      </c>
      <c r="P7" s="382">
        <v>42369</v>
      </c>
      <c r="Q7" s="763" t="s">
        <v>22</v>
      </c>
      <c r="R7" s="766">
        <v>1815</v>
      </c>
      <c r="S7" s="382">
        <v>42018</v>
      </c>
      <c r="T7" s="766" t="s">
        <v>529</v>
      </c>
      <c r="U7" s="768" t="s">
        <v>530</v>
      </c>
      <c r="V7" s="766">
        <v>1715</v>
      </c>
      <c r="W7" s="382">
        <v>42020</v>
      </c>
      <c r="X7" s="382">
        <v>42025</v>
      </c>
      <c r="Y7" s="763" t="s">
        <v>280</v>
      </c>
    </row>
    <row r="8" spans="1:25" ht="63.75" x14ac:dyDescent="0.2">
      <c r="A8" s="763">
        <v>7</v>
      </c>
      <c r="B8" s="764" t="s">
        <v>203</v>
      </c>
      <c r="C8" s="763" t="s">
        <v>18</v>
      </c>
      <c r="D8" s="765" t="s">
        <v>535</v>
      </c>
      <c r="E8" s="763" t="s">
        <v>368</v>
      </c>
      <c r="F8" s="766">
        <v>1016034814</v>
      </c>
      <c r="G8" s="763"/>
      <c r="H8" s="769" t="s">
        <v>536</v>
      </c>
      <c r="I8" s="770">
        <v>3154081111</v>
      </c>
      <c r="J8" s="380">
        <v>23775687</v>
      </c>
      <c r="K8" s="380"/>
      <c r="L8" s="381">
        <v>42369</v>
      </c>
      <c r="M8" s="381"/>
      <c r="N8" s="382">
        <v>42023</v>
      </c>
      <c r="O8" s="382">
        <v>42023</v>
      </c>
      <c r="P8" s="382">
        <v>42369</v>
      </c>
      <c r="Q8" s="763" t="s">
        <v>22</v>
      </c>
      <c r="R8" s="766">
        <v>2215</v>
      </c>
      <c r="S8" s="382">
        <v>42020</v>
      </c>
      <c r="T8" s="766" t="s">
        <v>529</v>
      </c>
      <c r="U8" s="768" t="s">
        <v>530</v>
      </c>
      <c r="V8" s="766">
        <v>3115</v>
      </c>
      <c r="W8" s="382">
        <v>42023</v>
      </c>
      <c r="X8" s="382">
        <v>42027</v>
      </c>
      <c r="Y8" s="763" t="s">
        <v>233</v>
      </c>
    </row>
    <row r="9" spans="1:25" ht="63.75" x14ac:dyDescent="0.2">
      <c r="A9" s="763">
        <v>8</v>
      </c>
      <c r="B9" s="764" t="s">
        <v>203</v>
      </c>
      <c r="C9" s="763" t="s">
        <v>18</v>
      </c>
      <c r="D9" s="765" t="s">
        <v>537</v>
      </c>
      <c r="E9" s="763" t="s">
        <v>245</v>
      </c>
      <c r="F9" s="766">
        <v>80084385</v>
      </c>
      <c r="G9" s="763"/>
      <c r="H9" s="769" t="s">
        <v>538</v>
      </c>
      <c r="I9" s="770">
        <v>6433001</v>
      </c>
      <c r="J9" s="380">
        <v>17021909</v>
      </c>
      <c r="K9" s="380"/>
      <c r="L9" s="381">
        <v>42369</v>
      </c>
      <c r="M9" s="381"/>
      <c r="N9" s="382">
        <v>42024</v>
      </c>
      <c r="O9" s="382">
        <v>42024</v>
      </c>
      <c r="P9" s="382">
        <v>42369</v>
      </c>
      <c r="Q9" s="763" t="s">
        <v>22</v>
      </c>
      <c r="R9" s="766">
        <v>3015</v>
      </c>
      <c r="S9" s="382">
        <v>42020</v>
      </c>
      <c r="T9" s="766" t="s">
        <v>529</v>
      </c>
      <c r="U9" s="768" t="s">
        <v>530</v>
      </c>
      <c r="V9" s="766">
        <v>3415</v>
      </c>
      <c r="W9" s="382">
        <v>42024</v>
      </c>
      <c r="X9" s="382">
        <v>42027</v>
      </c>
      <c r="Y9" s="763" t="s">
        <v>213</v>
      </c>
    </row>
    <row r="10" spans="1:25" ht="63.75" x14ac:dyDescent="0.2">
      <c r="A10" s="763">
        <v>9</v>
      </c>
      <c r="B10" s="764" t="s">
        <v>100</v>
      </c>
      <c r="C10" s="763" t="s">
        <v>545</v>
      </c>
      <c r="D10" s="765" t="s">
        <v>546</v>
      </c>
      <c r="E10" s="763" t="s">
        <v>547</v>
      </c>
      <c r="F10" s="766">
        <v>830095213</v>
      </c>
      <c r="G10" s="766">
        <v>0</v>
      </c>
      <c r="H10" s="769" t="s">
        <v>548</v>
      </c>
      <c r="I10" s="770">
        <v>3175150153</v>
      </c>
      <c r="J10" s="380">
        <v>9960000</v>
      </c>
      <c r="K10" s="380"/>
      <c r="L10" s="381">
        <v>42369</v>
      </c>
      <c r="M10" s="381"/>
      <c r="N10" s="382">
        <v>42024</v>
      </c>
      <c r="O10" s="382">
        <v>42025</v>
      </c>
      <c r="P10" s="382">
        <v>42369</v>
      </c>
      <c r="Q10" s="763" t="s">
        <v>22</v>
      </c>
      <c r="R10" s="766">
        <v>1515</v>
      </c>
      <c r="S10" s="382">
        <v>42013</v>
      </c>
      <c r="T10" s="766" t="s">
        <v>549</v>
      </c>
      <c r="U10" s="768" t="s">
        <v>550</v>
      </c>
      <c r="V10" s="766">
        <v>3815</v>
      </c>
      <c r="W10" s="382">
        <v>42025</v>
      </c>
      <c r="X10" s="382">
        <v>42024</v>
      </c>
      <c r="Y10" s="763" t="s">
        <v>280</v>
      </c>
    </row>
    <row r="11" spans="1:25" ht="144" customHeight="1" x14ac:dyDescent="0.2">
      <c r="A11" s="763">
        <v>10</v>
      </c>
      <c r="B11" s="764" t="s">
        <v>203</v>
      </c>
      <c r="C11" s="763" t="s">
        <v>18</v>
      </c>
      <c r="D11" s="765" t="s">
        <v>914</v>
      </c>
      <c r="E11" s="763" t="s">
        <v>748</v>
      </c>
      <c r="F11" s="766">
        <v>52164177</v>
      </c>
      <c r="G11" s="763"/>
      <c r="H11" s="769" t="s">
        <v>749</v>
      </c>
      <c r="I11" s="770">
        <v>8265650</v>
      </c>
      <c r="J11" s="380">
        <v>62790403</v>
      </c>
      <c r="K11" s="380"/>
      <c r="L11" s="381">
        <v>42369</v>
      </c>
      <c r="M11" s="381"/>
      <c r="N11" s="382">
        <v>42025</v>
      </c>
      <c r="O11" s="382">
        <v>42025</v>
      </c>
      <c r="P11" s="382">
        <v>42051</v>
      </c>
      <c r="Q11" s="329" t="s">
        <v>915</v>
      </c>
      <c r="R11" s="766">
        <v>3415</v>
      </c>
      <c r="S11" s="382">
        <v>42024</v>
      </c>
      <c r="T11" s="766" t="s">
        <v>529</v>
      </c>
      <c r="U11" s="768" t="s">
        <v>530</v>
      </c>
      <c r="V11" s="766">
        <v>3915</v>
      </c>
      <c r="W11" s="382">
        <v>42025</v>
      </c>
      <c r="X11" s="382">
        <v>42030</v>
      </c>
      <c r="Y11" s="763" t="s">
        <v>753</v>
      </c>
    </row>
    <row r="12" spans="1:25" ht="89.25" x14ac:dyDescent="0.2">
      <c r="A12" s="763">
        <v>11</v>
      </c>
      <c r="B12" s="764" t="s">
        <v>125</v>
      </c>
      <c r="C12" s="763" t="s">
        <v>18</v>
      </c>
      <c r="D12" s="765" t="s">
        <v>916</v>
      </c>
      <c r="E12" s="763" t="s">
        <v>917</v>
      </c>
      <c r="F12" s="766">
        <v>830001113</v>
      </c>
      <c r="G12" s="766">
        <v>1</v>
      </c>
      <c r="H12" s="769" t="s">
        <v>918</v>
      </c>
      <c r="I12" s="770">
        <v>4578000</v>
      </c>
      <c r="J12" s="380">
        <v>31242860</v>
      </c>
      <c r="K12" s="380"/>
      <c r="L12" s="381">
        <v>42094</v>
      </c>
      <c r="M12" s="381">
        <v>42171</v>
      </c>
      <c r="N12" s="382">
        <v>42030</v>
      </c>
      <c r="O12" s="382">
        <v>42037</v>
      </c>
      <c r="P12" s="381">
        <v>42171</v>
      </c>
      <c r="Q12" s="329" t="s">
        <v>919</v>
      </c>
      <c r="R12" s="766">
        <v>1615</v>
      </c>
      <c r="S12" s="382">
        <v>42013</v>
      </c>
      <c r="T12" s="766" t="s">
        <v>920</v>
      </c>
      <c r="U12" s="768" t="s">
        <v>921</v>
      </c>
      <c r="V12" s="766">
        <v>9815</v>
      </c>
      <c r="W12" s="382">
        <v>42033</v>
      </c>
      <c r="X12" s="382">
        <v>42039</v>
      </c>
      <c r="Y12" s="763" t="s">
        <v>207</v>
      </c>
    </row>
    <row r="13" spans="1:25" ht="81" x14ac:dyDescent="0.2">
      <c r="A13" s="763">
        <v>12</v>
      </c>
      <c r="B13" s="764" t="s">
        <v>203</v>
      </c>
      <c r="C13" s="763" t="s">
        <v>18</v>
      </c>
      <c r="D13" s="765" t="s">
        <v>922</v>
      </c>
      <c r="E13" s="763" t="s">
        <v>923</v>
      </c>
      <c r="F13" s="766">
        <v>860012336</v>
      </c>
      <c r="G13" s="766">
        <v>1</v>
      </c>
      <c r="H13" s="769" t="s">
        <v>924</v>
      </c>
      <c r="I13" s="770">
        <v>6382919</v>
      </c>
      <c r="J13" s="380">
        <v>8565360</v>
      </c>
      <c r="K13" s="380"/>
      <c r="L13" s="381">
        <v>42035</v>
      </c>
      <c r="M13" s="381"/>
      <c r="N13" s="382">
        <v>42031</v>
      </c>
      <c r="O13" s="382">
        <v>42032</v>
      </c>
      <c r="P13" s="382">
        <v>42035</v>
      </c>
      <c r="Q13" s="329" t="s">
        <v>925</v>
      </c>
      <c r="R13" s="766">
        <v>2115</v>
      </c>
      <c r="S13" s="382">
        <v>42020</v>
      </c>
      <c r="T13" s="766" t="s">
        <v>658</v>
      </c>
      <c r="U13" s="768" t="s">
        <v>659</v>
      </c>
      <c r="V13" s="766">
        <v>9715</v>
      </c>
      <c r="W13" s="382">
        <v>42032</v>
      </c>
      <c r="X13" s="382">
        <v>42039</v>
      </c>
      <c r="Y13" s="763" t="s">
        <v>753</v>
      </c>
    </row>
    <row r="14" spans="1:25" ht="38.25" x14ac:dyDescent="0.2">
      <c r="A14" s="763">
        <v>13</v>
      </c>
      <c r="B14" s="764" t="s">
        <v>132</v>
      </c>
      <c r="C14" s="763" t="s">
        <v>18</v>
      </c>
      <c r="D14" s="765" t="s">
        <v>926</v>
      </c>
      <c r="E14" s="763" t="s">
        <v>540</v>
      </c>
      <c r="F14" s="766">
        <v>900105860</v>
      </c>
      <c r="G14" s="766">
        <v>4</v>
      </c>
      <c r="H14" s="769" t="s">
        <v>541</v>
      </c>
      <c r="I14" s="770">
        <v>4397070</v>
      </c>
      <c r="J14" s="380">
        <v>77126720</v>
      </c>
      <c r="K14" s="380">
        <v>36109330</v>
      </c>
      <c r="L14" s="381">
        <v>42369</v>
      </c>
      <c r="M14" s="381">
        <v>42520</v>
      </c>
      <c r="N14" s="382">
        <v>42034</v>
      </c>
      <c r="O14" s="382">
        <v>42036</v>
      </c>
      <c r="P14" s="382">
        <v>42520</v>
      </c>
      <c r="Q14" s="329" t="s">
        <v>22</v>
      </c>
      <c r="R14" s="766">
        <v>5115</v>
      </c>
      <c r="S14" s="382">
        <v>42034</v>
      </c>
      <c r="T14" s="766" t="s">
        <v>542</v>
      </c>
      <c r="U14" s="768" t="s">
        <v>543</v>
      </c>
      <c r="V14" s="766">
        <v>9915</v>
      </c>
      <c r="W14" s="382">
        <v>42034</v>
      </c>
      <c r="X14" s="382">
        <v>42039</v>
      </c>
      <c r="Y14" s="763" t="s">
        <v>280</v>
      </c>
    </row>
    <row r="15" spans="1:25" ht="76.5" x14ac:dyDescent="0.2">
      <c r="A15" s="763">
        <v>14</v>
      </c>
      <c r="B15" s="764" t="s">
        <v>203</v>
      </c>
      <c r="C15" s="763" t="s">
        <v>18</v>
      </c>
      <c r="D15" s="765" t="s">
        <v>531</v>
      </c>
      <c r="E15" s="763" t="s">
        <v>927</v>
      </c>
      <c r="F15" s="766">
        <v>79357757</v>
      </c>
      <c r="G15" s="766"/>
      <c r="H15" s="769" t="s">
        <v>928</v>
      </c>
      <c r="I15" s="770">
        <v>4341160</v>
      </c>
      <c r="J15" s="380">
        <v>13821767</v>
      </c>
      <c r="K15" s="380"/>
      <c r="L15" s="381">
        <v>42369</v>
      </c>
      <c r="M15" s="381"/>
      <c r="N15" s="382">
        <v>42038</v>
      </c>
      <c r="O15" s="382">
        <v>42044</v>
      </c>
      <c r="P15" s="382">
        <v>42369</v>
      </c>
      <c r="Q15" s="329" t="s">
        <v>22</v>
      </c>
      <c r="R15" s="766">
        <v>1715</v>
      </c>
      <c r="S15" s="382">
        <v>42018</v>
      </c>
      <c r="T15" s="766" t="s">
        <v>529</v>
      </c>
      <c r="U15" s="768" t="s">
        <v>530</v>
      </c>
      <c r="V15" s="766">
        <v>10115</v>
      </c>
      <c r="W15" s="382">
        <v>42039</v>
      </c>
      <c r="X15" s="382">
        <v>42051</v>
      </c>
      <c r="Y15" s="763" t="s">
        <v>280</v>
      </c>
    </row>
    <row r="16" spans="1:25" ht="105" x14ac:dyDescent="0.2">
      <c r="A16" s="383">
        <v>15</v>
      </c>
      <c r="B16" s="384" t="s">
        <v>203</v>
      </c>
      <c r="C16" s="383" t="s">
        <v>69</v>
      </c>
      <c r="D16" s="385" t="s">
        <v>929</v>
      </c>
      <c r="E16" s="383" t="s">
        <v>930</v>
      </c>
      <c r="F16" s="386">
        <v>830011008</v>
      </c>
      <c r="G16" s="386">
        <v>7</v>
      </c>
      <c r="H16" s="387" t="s">
        <v>931</v>
      </c>
      <c r="I16" s="388">
        <v>2100478</v>
      </c>
      <c r="J16" s="389">
        <v>11600000</v>
      </c>
      <c r="K16" s="389"/>
      <c r="L16" s="390">
        <v>42369</v>
      </c>
      <c r="M16" s="390"/>
      <c r="N16" s="391">
        <v>42039</v>
      </c>
      <c r="O16" s="391">
        <v>42052</v>
      </c>
      <c r="P16" s="391">
        <v>42369</v>
      </c>
      <c r="Q16" s="288" t="s">
        <v>932</v>
      </c>
      <c r="R16" s="386">
        <v>3915</v>
      </c>
      <c r="S16" s="391">
        <v>42025</v>
      </c>
      <c r="T16" s="386" t="s">
        <v>563</v>
      </c>
      <c r="U16" s="392" t="s">
        <v>564</v>
      </c>
      <c r="V16" s="386">
        <v>10415</v>
      </c>
      <c r="W16" s="391">
        <v>42047</v>
      </c>
      <c r="X16" s="391">
        <v>42039</v>
      </c>
      <c r="Y16" s="383" t="s">
        <v>265</v>
      </c>
    </row>
    <row r="17" spans="1:25" ht="67.5" x14ac:dyDescent="0.2">
      <c r="A17" s="383">
        <v>16</v>
      </c>
      <c r="B17" s="384" t="s">
        <v>203</v>
      </c>
      <c r="C17" s="383" t="s">
        <v>18</v>
      </c>
      <c r="D17" s="385" t="s">
        <v>933</v>
      </c>
      <c r="E17" s="383" t="s">
        <v>934</v>
      </c>
      <c r="F17" s="386">
        <v>800252836</v>
      </c>
      <c r="G17" s="386">
        <v>3</v>
      </c>
      <c r="H17" s="387" t="s">
        <v>935</v>
      </c>
      <c r="I17" s="388">
        <v>2226949</v>
      </c>
      <c r="J17" s="389">
        <v>44358400</v>
      </c>
      <c r="K17" s="389"/>
      <c r="L17" s="390">
        <v>42369</v>
      </c>
      <c r="M17" s="390"/>
      <c r="N17" s="391">
        <v>42045</v>
      </c>
      <c r="O17" s="391">
        <v>42052</v>
      </c>
      <c r="P17" s="391">
        <v>42369</v>
      </c>
      <c r="Q17" s="288" t="s">
        <v>936</v>
      </c>
      <c r="R17" s="386">
        <v>4815</v>
      </c>
      <c r="S17" s="391">
        <v>42031</v>
      </c>
      <c r="T17" s="386" t="s">
        <v>823</v>
      </c>
      <c r="U17" s="392" t="s">
        <v>824</v>
      </c>
      <c r="V17" s="386">
        <v>10715</v>
      </c>
      <c r="W17" s="391">
        <v>42051</v>
      </c>
      <c r="X17" s="391">
        <v>42053</v>
      </c>
      <c r="Y17" s="383" t="s">
        <v>213</v>
      </c>
    </row>
    <row r="18" spans="1:25" ht="67.5" x14ac:dyDescent="0.2">
      <c r="A18" s="383">
        <v>17</v>
      </c>
      <c r="B18" s="384" t="s">
        <v>571</v>
      </c>
      <c r="C18" s="383" t="s">
        <v>69</v>
      </c>
      <c r="D18" s="385" t="s">
        <v>937</v>
      </c>
      <c r="E18" s="383" t="s">
        <v>938</v>
      </c>
      <c r="F18" s="386">
        <v>830084433</v>
      </c>
      <c r="G18" s="386">
        <v>7</v>
      </c>
      <c r="H18" s="387" t="s">
        <v>939</v>
      </c>
      <c r="I18" s="388">
        <v>3790300</v>
      </c>
      <c r="J18" s="389">
        <v>933800</v>
      </c>
      <c r="K18" s="389"/>
      <c r="L18" s="390" t="s">
        <v>940</v>
      </c>
      <c r="M18" s="390"/>
      <c r="N18" s="391">
        <v>42045</v>
      </c>
      <c r="O18" s="391">
        <v>42054</v>
      </c>
      <c r="P18" s="391">
        <v>42101</v>
      </c>
      <c r="Q18" s="288" t="s">
        <v>941</v>
      </c>
      <c r="R18" s="386">
        <v>4815</v>
      </c>
      <c r="S18" s="391">
        <v>42031</v>
      </c>
      <c r="T18" s="386" t="s">
        <v>823</v>
      </c>
      <c r="U18" s="392" t="s">
        <v>824</v>
      </c>
      <c r="V18" s="386">
        <v>10715</v>
      </c>
      <c r="W18" s="391">
        <v>42051</v>
      </c>
      <c r="X18" s="391">
        <v>42053</v>
      </c>
      <c r="Y18" s="383" t="s">
        <v>619</v>
      </c>
    </row>
    <row r="19" spans="1:25" ht="38.25" x14ac:dyDescent="0.2">
      <c r="A19" s="383">
        <v>18</v>
      </c>
      <c r="B19" s="384" t="s">
        <v>571</v>
      </c>
      <c r="C19" s="383" t="s">
        <v>69</v>
      </c>
      <c r="D19" s="385" t="s">
        <v>942</v>
      </c>
      <c r="E19" s="383" t="s">
        <v>943</v>
      </c>
      <c r="F19" s="386">
        <v>900769586</v>
      </c>
      <c r="G19" s="386">
        <v>1</v>
      </c>
      <c r="H19" s="387" t="s">
        <v>944</v>
      </c>
      <c r="I19" s="388">
        <v>6967967</v>
      </c>
      <c r="J19" s="389">
        <v>1730000</v>
      </c>
      <c r="K19" s="389"/>
      <c r="L19" s="390" t="s">
        <v>945</v>
      </c>
      <c r="M19" s="390"/>
      <c r="N19" s="391">
        <v>42046</v>
      </c>
      <c r="O19" s="391">
        <v>42047</v>
      </c>
      <c r="P19" s="391">
        <v>42055</v>
      </c>
      <c r="Q19" s="288" t="s">
        <v>22</v>
      </c>
      <c r="R19" s="386">
        <v>4715</v>
      </c>
      <c r="S19" s="391">
        <v>42031</v>
      </c>
      <c r="T19" s="386" t="s">
        <v>887</v>
      </c>
      <c r="U19" s="392" t="s">
        <v>946</v>
      </c>
      <c r="V19" s="386">
        <v>10515</v>
      </c>
      <c r="W19" s="391">
        <v>42050</v>
      </c>
      <c r="X19" s="391">
        <v>42051</v>
      </c>
      <c r="Y19" s="383" t="s">
        <v>280</v>
      </c>
    </row>
    <row r="20" spans="1:25" ht="51" x14ac:dyDescent="0.2">
      <c r="A20" s="383">
        <v>19</v>
      </c>
      <c r="B20" s="384" t="s">
        <v>203</v>
      </c>
      <c r="C20" s="383" t="s">
        <v>18</v>
      </c>
      <c r="D20" s="385" t="s">
        <v>947</v>
      </c>
      <c r="E20" s="383" t="s">
        <v>948</v>
      </c>
      <c r="F20" s="386">
        <v>52364813</v>
      </c>
      <c r="G20" s="386"/>
      <c r="H20" s="387" t="s">
        <v>949</v>
      </c>
      <c r="I20" s="388">
        <v>8648181</v>
      </c>
      <c r="J20" s="389">
        <v>36516667</v>
      </c>
      <c r="K20" s="389"/>
      <c r="L20" s="390">
        <v>42369</v>
      </c>
      <c r="M20" s="390"/>
      <c r="N20" s="391">
        <v>42054</v>
      </c>
      <c r="O20" s="391">
        <v>42054</v>
      </c>
      <c r="P20" s="391">
        <v>42369</v>
      </c>
      <c r="Q20" s="288" t="s">
        <v>22</v>
      </c>
      <c r="R20" s="386">
        <v>5815</v>
      </c>
      <c r="S20" s="391">
        <v>42053</v>
      </c>
      <c r="T20" s="386" t="s">
        <v>529</v>
      </c>
      <c r="U20" s="392" t="s">
        <v>530</v>
      </c>
      <c r="V20" s="386">
        <v>11415</v>
      </c>
      <c r="W20" s="391">
        <v>42054</v>
      </c>
      <c r="X20" s="391">
        <v>42060</v>
      </c>
      <c r="Y20" s="383" t="s">
        <v>265</v>
      </c>
    </row>
    <row r="21" spans="1:25" ht="81" x14ac:dyDescent="0.2">
      <c r="A21" s="383">
        <v>20</v>
      </c>
      <c r="B21" s="384" t="s">
        <v>203</v>
      </c>
      <c r="C21" s="383" t="s">
        <v>69</v>
      </c>
      <c r="D21" s="385" t="s">
        <v>950</v>
      </c>
      <c r="E21" s="383" t="s">
        <v>951</v>
      </c>
      <c r="F21" s="386">
        <v>830019581</v>
      </c>
      <c r="G21" s="386">
        <v>2</v>
      </c>
      <c r="H21" s="387" t="s">
        <v>952</v>
      </c>
      <c r="I21" s="388" t="s">
        <v>953</v>
      </c>
      <c r="J21" s="389">
        <v>2926080</v>
      </c>
      <c r="K21" s="389"/>
      <c r="L21" s="390">
        <v>42369</v>
      </c>
      <c r="M21" s="390">
        <v>42735</v>
      </c>
      <c r="N21" s="391">
        <v>42054</v>
      </c>
      <c r="O21" s="391">
        <v>42061</v>
      </c>
      <c r="P21" s="391">
        <v>42369</v>
      </c>
      <c r="Q21" s="288" t="s">
        <v>954</v>
      </c>
      <c r="R21" s="386">
        <v>5015</v>
      </c>
      <c r="S21" s="391">
        <v>42033</v>
      </c>
      <c r="T21" s="386" t="s">
        <v>529</v>
      </c>
      <c r="U21" s="392" t="s">
        <v>530</v>
      </c>
      <c r="V21" s="386">
        <v>11515</v>
      </c>
      <c r="W21" s="391">
        <v>42059</v>
      </c>
      <c r="X21" s="391">
        <v>42060</v>
      </c>
      <c r="Y21" s="383" t="s">
        <v>265</v>
      </c>
    </row>
    <row r="22" spans="1:25" ht="94.5" x14ac:dyDescent="0.2">
      <c r="A22" s="383">
        <v>21</v>
      </c>
      <c r="B22" s="384" t="s">
        <v>571</v>
      </c>
      <c r="C22" s="383" t="s">
        <v>69</v>
      </c>
      <c r="D22" s="385" t="s">
        <v>955</v>
      </c>
      <c r="E22" s="383" t="s">
        <v>665</v>
      </c>
      <c r="F22" s="386">
        <v>800219876</v>
      </c>
      <c r="G22" s="386">
        <v>9</v>
      </c>
      <c r="H22" s="387" t="s">
        <v>666</v>
      </c>
      <c r="I22" s="388" t="s">
        <v>956</v>
      </c>
      <c r="J22" s="389">
        <v>6731129</v>
      </c>
      <c r="K22" s="389"/>
      <c r="L22" s="390" t="s">
        <v>957</v>
      </c>
      <c r="M22" s="390"/>
      <c r="N22" s="391">
        <v>42055</v>
      </c>
      <c r="O22" s="391">
        <v>42072</v>
      </c>
      <c r="P22" s="391">
        <v>42087</v>
      </c>
      <c r="Q22" s="288" t="s">
        <v>958</v>
      </c>
      <c r="R22" s="386">
        <v>5315</v>
      </c>
      <c r="S22" s="391">
        <v>42039</v>
      </c>
      <c r="T22" s="386" t="s">
        <v>668</v>
      </c>
      <c r="U22" s="392" t="s">
        <v>669</v>
      </c>
      <c r="V22" s="386">
        <v>15915</v>
      </c>
      <c r="W22" s="391">
        <v>42060</v>
      </c>
      <c r="X22" s="391">
        <v>42061</v>
      </c>
      <c r="Y22" s="383" t="s">
        <v>265</v>
      </c>
    </row>
    <row r="23" spans="1:25" ht="102" x14ac:dyDescent="0.2">
      <c r="A23" s="393">
        <v>22</v>
      </c>
      <c r="B23" s="394" t="s">
        <v>409</v>
      </c>
      <c r="C23" s="393" t="s">
        <v>410</v>
      </c>
      <c r="D23" s="395" t="s">
        <v>411</v>
      </c>
      <c r="E23" s="393" t="s">
        <v>959</v>
      </c>
      <c r="F23" s="396">
        <v>800018165</v>
      </c>
      <c r="G23" s="396">
        <v>8</v>
      </c>
      <c r="H23" s="397" t="s">
        <v>960</v>
      </c>
      <c r="I23" s="398">
        <v>6171411</v>
      </c>
      <c r="J23" s="399">
        <v>0</v>
      </c>
      <c r="K23" s="399"/>
      <c r="L23" s="404" t="s">
        <v>961</v>
      </c>
      <c r="M23" s="404"/>
      <c r="N23" s="400">
        <v>42065</v>
      </c>
      <c r="O23" s="405">
        <v>42066</v>
      </c>
      <c r="P23" s="404" t="s">
        <v>961</v>
      </c>
      <c r="Q23" s="403" t="s">
        <v>962</v>
      </c>
      <c r="R23" s="396" t="s">
        <v>22</v>
      </c>
      <c r="S23" s="400" t="s">
        <v>22</v>
      </c>
      <c r="T23" s="396" t="s">
        <v>22</v>
      </c>
      <c r="U23" s="401" t="s">
        <v>22</v>
      </c>
      <c r="V23" s="396" t="s">
        <v>22</v>
      </c>
      <c r="W23" s="400" t="s">
        <v>22</v>
      </c>
      <c r="X23" s="405">
        <v>42082</v>
      </c>
      <c r="Y23" s="393" t="s">
        <v>280</v>
      </c>
    </row>
    <row r="24" spans="1:25" ht="67.5" x14ac:dyDescent="0.2">
      <c r="A24" s="393">
        <v>23</v>
      </c>
      <c r="B24" s="394" t="s">
        <v>203</v>
      </c>
      <c r="C24" s="393" t="s">
        <v>18</v>
      </c>
      <c r="D24" s="395" t="s">
        <v>963</v>
      </c>
      <c r="E24" s="393" t="s">
        <v>964</v>
      </c>
      <c r="F24" s="396">
        <v>800063563</v>
      </c>
      <c r="G24" s="396">
        <v>7</v>
      </c>
      <c r="H24" s="397" t="s">
        <v>965</v>
      </c>
      <c r="I24" s="398">
        <v>4446336</v>
      </c>
      <c r="J24" s="399">
        <v>68904000</v>
      </c>
      <c r="K24" s="399"/>
      <c r="L24" s="404" t="s">
        <v>238</v>
      </c>
      <c r="M24" s="490"/>
      <c r="N24" s="402">
        <v>42066</v>
      </c>
      <c r="O24" s="405">
        <v>42076</v>
      </c>
      <c r="P24" s="405">
        <v>42259</v>
      </c>
      <c r="Q24" s="403" t="s">
        <v>966</v>
      </c>
      <c r="R24" s="396">
        <v>5915</v>
      </c>
      <c r="S24" s="400">
        <v>42060</v>
      </c>
      <c r="T24" s="396" t="s">
        <v>730</v>
      </c>
      <c r="U24" s="401" t="s">
        <v>731</v>
      </c>
      <c r="V24" s="396">
        <v>16715</v>
      </c>
      <c r="W24" s="400">
        <v>42074</v>
      </c>
      <c r="X24" s="405">
        <v>42082</v>
      </c>
      <c r="Y24" s="393" t="s">
        <v>233</v>
      </c>
    </row>
    <row r="25" spans="1:25" ht="84" customHeight="1" x14ac:dyDescent="0.2">
      <c r="A25" s="393">
        <v>24</v>
      </c>
      <c r="B25" s="394" t="s">
        <v>189</v>
      </c>
      <c r="C25" s="393" t="s">
        <v>69</v>
      </c>
      <c r="D25" s="395" t="s">
        <v>967</v>
      </c>
      <c r="E25" s="393" t="s">
        <v>325</v>
      </c>
      <c r="F25" s="396">
        <v>860009578</v>
      </c>
      <c r="G25" s="396">
        <v>6</v>
      </c>
      <c r="H25" s="397" t="s">
        <v>968</v>
      </c>
      <c r="I25" s="398" t="s">
        <v>969</v>
      </c>
      <c r="J25" s="399">
        <v>1672674</v>
      </c>
      <c r="K25" s="399"/>
      <c r="L25" s="404" t="s">
        <v>970</v>
      </c>
      <c r="M25" s="490"/>
      <c r="N25" s="402">
        <v>42075</v>
      </c>
      <c r="O25" s="405">
        <v>42081</v>
      </c>
      <c r="P25" s="405">
        <v>42082</v>
      </c>
      <c r="Q25" s="403" t="s">
        <v>22</v>
      </c>
      <c r="R25" s="396">
        <v>5515</v>
      </c>
      <c r="S25" s="400">
        <v>42040</v>
      </c>
      <c r="T25" s="396" t="s">
        <v>607</v>
      </c>
      <c r="U25" s="401" t="s">
        <v>608</v>
      </c>
      <c r="V25" s="396">
        <v>17515</v>
      </c>
      <c r="W25" s="400">
        <v>42080</v>
      </c>
      <c r="X25" s="405">
        <v>42075</v>
      </c>
      <c r="Y25" s="393" t="s">
        <v>280</v>
      </c>
    </row>
    <row r="26" spans="1:25" ht="72" customHeight="1" x14ac:dyDescent="0.2">
      <c r="A26" s="393">
        <v>25</v>
      </c>
      <c r="B26" s="394" t="s">
        <v>100</v>
      </c>
      <c r="C26" s="393" t="s">
        <v>545</v>
      </c>
      <c r="D26" s="395" t="s">
        <v>971</v>
      </c>
      <c r="E26" s="393" t="s">
        <v>972</v>
      </c>
      <c r="F26" s="396">
        <v>900773300</v>
      </c>
      <c r="G26" s="396">
        <v>6</v>
      </c>
      <c r="H26" s="397" t="s">
        <v>973</v>
      </c>
      <c r="I26" s="398">
        <v>3022429</v>
      </c>
      <c r="J26" s="399">
        <v>6124296</v>
      </c>
      <c r="K26" s="399">
        <v>2509971</v>
      </c>
      <c r="L26" s="404">
        <v>42369</v>
      </c>
      <c r="M26" s="490"/>
      <c r="N26" s="402">
        <v>42082</v>
      </c>
      <c r="O26" s="405">
        <v>42081</v>
      </c>
      <c r="P26" s="405">
        <v>42369</v>
      </c>
      <c r="Q26" s="403" t="s">
        <v>22</v>
      </c>
      <c r="R26" s="396">
        <v>6415</v>
      </c>
      <c r="S26" s="400">
        <v>42075</v>
      </c>
      <c r="T26" s="396" t="s">
        <v>625</v>
      </c>
      <c r="U26" s="401" t="s">
        <v>974</v>
      </c>
      <c r="V26" s="396">
        <v>22615</v>
      </c>
      <c r="W26" s="400">
        <v>42083</v>
      </c>
      <c r="X26" s="405">
        <v>42082</v>
      </c>
      <c r="Y26" s="393" t="s">
        <v>280</v>
      </c>
    </row>
    <row r="27" spans="1:25" ht="93" customHeight="1" x14ac:dyDescent="0.2">
      <c r="A27" s="393">
        <v>26</v>
      </c>
      <c r="B27" s="394" t="s">
        <v>203</v>
      </c>
      <c r="C27" s="393" t="s">
        <v>18</v>
      </c>
      <c r="D27" s="395" t="s">
        <v>975</v>
      </c>
      <c r="E27" s="393" t="s">
        <v>976</v>
      </c>
      <c r="F27" s="396">
        <v>800225235</v>
      </c>
      <c r="G27" s="396">
        <v>2</v>
      </c>
      <c r="H27" s="397" t="s">
        <v>977</v>
      </c>
      <c r="I27" s="398">
        <v>3178277</v>
      </c>
      <c r="J27" s="399">
        <v>51373500</v>
      </c>
      <c r="K27" s="399"/>
      <c r="L27" s="404" t="s">
        <v>978</v>
      </c>
      <c r="M27" s="490"/>
      <c r="N27" s="402">
        <v>42082</v>
      </c>
      <c r="O27" s="405">
        <v>42088</v>
      </c>
      <c r="P27" s="405">
        <v>42148</v>
      </c>
      <c r="Q27" s="403" t="s">
        <v>979</v>
      </c>
      <c r="R27" s="396">
        <v>4915</v>
      </c>
      <c r="S27" s="400">
        <v>42031</v>
      </c>
      <c r="T27" s="396" t="s">
        <v>823</v>
      </c>
      <c r="U27" s="401" t="s">
        <v>824</v>
      </c>
      <c r="V27" s="396">
        <v>23115</v>
      </c>
      <c r="W27" s="400">
        <v>42088</v>
      </c>
      <c r="X27" s="405">
        <v>42100</v>
      </c>
      <c r="Y27" s="393" t="s">
        <v>213</v>
      </c>
    </row>
    <row r="28" spans="1:25" ht="81" x14ac:dyDescent="0.2">
      <c r="A28" s="393">
        <v>27</v>
      </c>
      <c r="B28" s="394" t="s">
        <v>203</v>
      </c>
      <c r="C28" s="393" t="s">
        <v>579</v>
      </c>
      <c r="D28" s="395" t="s">
        <v>734</v>
      </c>
      <c r="E28" s="393" t="s">
        <v>980</v>
      </c>
      <c r="F28" s="396">
        <v>900646665</v>
      </c>
      <c r="G28" s="396">
        <v>5</v>
      </c>
      <c r="H28" s="397" t="s">
        <v>981</v>
      </c>
      <c r="I28" s="398">
        <v>3441435</v>
      </c>
      <c r="J28" s="399">
        <v>24360000</v>
      </c>
      <c r="K28" s="399"/>
      <c r="L28" s="404">
        <v>42216</v>
      </c>
      <c r="M28" s="490"/>
      <c r="N28" s="402">
        <v>42083</v>
      </c>
      <c r="O28" s="405">
        <v>42094</v>
      </c>
      <c r="P28" s="404">
        <v>42216</v>
      </c>
      <c r="Q28" s="403" t="s">
        <v>982</v>
      </c>
      <c r="R28" s="396">
        <v>5615</v>
      </c>
      <c r="S28" s="400">
        <v>42045</v>
      </c>
      <c r="T28" s="396" t="s">
        <v>730</v>
      </c>
      <c r="U28" s="401" t="s">
        <v>731</v>
      </c>
      <c r="V28" s="396">
        <v>23215</v>
      </c>
      <c r="W28" s="400">
        <v>42088</v>
      </c>
      <c r="X28" s="405">
        <v>42100</v>
      </c>
      <c r="Y28" s="393" t="s">
        <v>233</v>
      </c>
    </row>
    <row r="29" spans="1:25" ht="95.25" customHeight="1" x14ac:dyDescent="0.2">
      <c r="A29" s="393">
        <v>28</v>
      </c>
      <c r="B29" s="394" t="s">
        <v>203</v>
      </c>
      <c r="C29" s="393" t="s">
        <v>18</v>
      </c>
      <c r="D29" s="395" t="s">
        <v>983</v>
      </c>
      <c r="E29" s="393" t="s">
        <v>984</v>
      </c>
      <c r="F29" s="396">
        <v>900173404</v>
      </c>
      <c r="G29" s="396">
        <v>9</v>
      </c>
      <c r="H29" s="397" t="s">
        <v>985</v>
      </c>
      <c r="I29" s="398">
        <v>6117070</v>
      </c>
      <c r="J29" s="399">
        <v>45600000</v>
      </c>
      <c r="K29" s="399">
        <v>22800000</v>
      </c>
      <c r="L29" s="404">
        <v>42369</v>
      </c>
      <c r="M29" s="490"/>
      <c r="N29" s="402">
        <v>42090</v>
      </c>
      <c r="O29" s="405">
        <v>42101</v>
      </c>
      <c r="P29" s="405">
        <v>42369</v>
      </c>
      <c r="Q29" s="403" t="s">
        <v>986</v>
      </c>
      <c r="R29" s="396">
        <v>6615</v>
      </c>
      <c r="S29" s="400">
        <v>42083</v>
      </c>
      <c r="T29" s="396" t="s">
        <v>823</v>
      </c>
      <c r="U29" s="401" t="s">
        <v>824</v>
      </c>
      <c r="V29" s="396">
        <v>24815</v>
      </c>
      <c r="W29" s="400">
        <v>42101</v>
      </c>
      <c r="X29" s="405">
        <v>42102</v>
      </c>
      <c r="Y29" s="393" t="s">
        <v>987</v>
      </c>
    </row>
    <row r="30" spans="1:25" ht="114.75" x14ac:dyDescent="0.2">
      <c r="A30" s="393" t="s">
        <v>988</v>
      </c>
      <c r="B30" s="394" t="s">
        <v>989</v>
      </c>
      <c r="C30" s="393" t="s">
        <v>18</v>
      </c>
      <c r="D30" s="395" t="s">
        <v>990</v>
      </c>
      <c r="E30" s="393" t="s">
        <v>474</v>
      </c>
      <c r="F30" s="396">
        <v>900068796</v>
      </c>
      <c r="G30" s="396">
        <v>1</v>
      </c>
      <c r="H30" s="397" t="s">
        <v>673</v>
      </c>
      <c r="I30" s="398">
        <v>7466000</v>
      </c>
      <c r="J30" s="399">
        <v>310906312</v>
      </c>
      <c r="K30" s="399">
        <v>54196003</v>
      </c>
      <c r="L30" s="404" t="s">
        <v>991</v>
      </c>
      <c r="M30" s="490">
        <v>42344</v>
      </c>
      <c r="N30" s="402">
        <v>42093</v>
      </c>
      <c r="O30" s="405">
        <v>42100</v>
      </c>
      <c r="P30" s="405">
        <v>42344</v>
      </c>
      <c r="Q30" s="403" t="s">
        <v>992</v>
      </c>
      <c r="R30" s="396">
        <v>7615</v>
      </c>
      <c r="S30" s="400">
        <v>42090</v>
      </c>
      <c r="T30" s="396" t="s">
        <v>653</v>
      </c>
      <c r="U30" s="401" t="s">
        <v>654</v>
      </c>
      <c r="V30" s="396">
        <v>24715</v>
      </c>
      <c r="W30" s="400">
        <v>42100</v>
      </c>
      <c r="X30" s="405">
        <v>42102</v>
      </c>
      <c r="Y30" s="393" t="s">
        <v>213</v>
      </c>
    </row>
    <row r="31" spans="1:25" ht="81" x14ac:dyDescent="0.2">
      <c r="A31" s="406">
        <v>29</v>
      </c>
      <c r="B31" s="407" t="s">
        <v>571</v>
      </c>
      <c r="C31" s="406" t="s">
        <v>69</v>
      </c>
      <c r="D31" s="408" t="s">
        <v>993</v>
      </c>
      <c r="E31" s="406" t="s">
        <v>511</v>
      </c>
      <c r="F31" s="409">
        <v>80243695</v>
      </c>
      <c r="G31" s="409">
        <v>2</v>
      </c>
      <c r="H31" s="410" t="s">
        <v>994</v>
      </c>
      <c r="I31" s="411">
        <v>2629893</v>
      </c>
      <c r="J31" s="412">
        <v>5947599</v>
      </c>
      <c r="K31" s="412"/>
      <c r="L31" s="413" t="s">
        <v>995</v>
      </c>
      <c r="M31" s="413" t="s">
        <v>996</v>
      </c>
      <c r="N31" s="414">
        <v>42103</v>
      </c>
      <c r="O31" s="414">
        <v>42130</v>
      </c>
      <c r="P31" s="414">
        <v>42172</v>
      </c>
      <c r="Q31" s="415" t="s">
        <v>997</v>
      </c>
      <c r="R31" s="409">
        <v>6215</v>
      </c>
      <c r="S31" s="416">
        <v>42075</v>
      </c>
      <c r="T31" s="409" t="s">
        <v>563</v>
      </c>
      <c r="U31" s="417" t="s">
        <v>564</v>
      </c>
      <c r="V31" s="409">
        <v>31315</v>
      </c>
      <c r="W31" s="416">
        <v>42124</v>
      </c>
      <c r="X31" s="416">
        <v>42103</v>
      </c>
      <c r="Y31" s="406" t="s">
        <v>265</v>
      </c>
    </row>
    <row r="32" spans="1:25" ht="106.5" x14ac:dyDescent="0.2">
      <c r="A32" s="406">
        <v>30</v>
      </c>
      <c r="B32" s="407" t="s">
        <v>132</v>
      </c>
      <c r="C32" s="406" t="s">
        <v>18</v>
      </c>
      <c r="D32" s="408" t="s">
        <v>998</v>
      </c>
      <c r="E32" s="406" t="s">
        <v>135</v>
      </c>
      <c r="F32" s="409">
        <v>860033419</v>
      </c>
      <c r="G32" s="409">
        <v>4</v>
      </c>
      <c r="H32" s="410" t="s">
        <v>999</v>
      </c>
      <c r="I32" s="411">
        <v>5935580</v>
      </c>
      <c r="J32" s="412">
        <v>359387908</v>
      </c>
      <c r="K32" s="412"/>
      <c r="L32" s="413" t="s">
        <v>1000</v>
      </c>
      <c r="M32" s="491"/>
      <c r="N32" s="414">
        <v>42114</v>
      </c>
      <c r="O32" s="414">
        <v>42125</v>
      </c>
      <c r="P32" s="414">
        <v>42247</v>
      </c>
      <c r="Q32" s="415" t="s">
        <v>1001</v>
      </c>
      <c r="R32" s="409">
        <v>5715</v>
      </c>
      <c r="S32" s="416">
        <v>42048</v>
      </c>
      <c r="T32" s="409" t="s">
        <v>542</v>
      </c>
      <c r="U32" s="417" t="s">
        <v>1002</v>
      </c>
      <c r="V32" s="409">
        <v>31215</v>
      </c>
      <c r="W32" s="416">
        <v>42123</v>
      </c>
      <c r="X32" s="416">
        <v>42129</v>
      </c>
      <c r="Y32" s="406" t="s">
        <v>280</v>
      </c>
    </row>
    <row r="33" spans="1:25" ht="119.25" customHeight="1" x14ac:dyDescent="0.2">
      <c r="A33" s="406">
        <v>31</v>
      </c>
      <c r="B33" s="407" t="s">
        <v>189</v>
      </c>
      <c r="C33" s="406" t="s">
        <v>69</v>
      </c>
      <c r="D33" s="408" t="s">
        <v>1003</v>
      </c>
      <c r="E33" s="406" t="s">
        <v>491</v>
      </c>
      <c r="F33" s="409">
        <v>860002534</v>
      </c>
      <c r="G33" s="409">
        <v>0</v>
      </c>
      <c r="H33" s="410" t="s">
        <v>1004</v>
      </c>
      <c r="I33" s="411">
        <v>3190730</v>
      </c>
      <c r="J33" s="412">
        <v>17999997</v>
      </c>
      <c r="K33" s="412"/>
      <c r="L33" s="413" t="s">
        <v>632</v>
      </c>
      <c r="M33" s="491"/>
      <c r="N33" s="414">
        <v>42124</v>
      </c>
      <c r="O33" s="414">
        <v>42130</v>
      </c>
      <c r="P33" s="414">
        <v>42221</v>
      </c>
      <c r="Q33" s="415" t="s">
        <v>22</v>
      </c>
      <c r="R33" s="409">
        <v>6915</v>
      </c>
      <c r="S33" s="416">
        <v>42090</v>
      </c>
      <c r="T33" s="409" t="s">
        <v>607</v>
      </c>
      <c r="U33" s="417" t="s">
        <v>608</v>
      </c>
      <c r="V33" s="409">
        <v>31515</v>
      </c>
      <c r="W33" s="416">
        <v>42128</v>
      </c>
      <c r="X33" s="416">
        <v>42124</v>
      </c>
      <c r="Y33" s="406" t="s">
        <v>280</v>
      </c>
    </row>
    <row r="34" spans="1:25" ht="67.5" x14ac:dyDescent="0.2">
      <c r="A34" s="418">
        <v>32</v>
      </c>
      <c r="B34" s="419" t="s">
        <v>100</v>
      </c>
      <c r="C34" s="418" t="s">
        <v>69</v>
      </c>
      <c r="D34" s="420" t="s">
        <v>971</v>
      </c>
      <c r="E34" s="418" t="s">
        <v>1005</v>
      </c>
      <c r="F34" s="421">
        <v>830089676</v>
      </c>
      <c r="G34" s="421">
        <v>2</v>
      </c>
      <c r="H34" s="422" t="s">
        <v>1006</v>
      </c>
      <c r="I34" s="423">
        <v>6409147</v>
      </c>
      <c r="J34" s="424">
        <v>9728116</v>
      </c>
      <c r="K34" s="424">
        <v>4704100</v>
      </c>
      <c r="L34" s="425">
        <v>42369</v>
      </c>
      <c r="M34" s="492"/>
      <c r="N34" s="426">
        <v>42129</v>
      </c>
      <c r="O34" s="426">
        <v>42138</v>
      </c>
      <c r="P34" s="426">
        <v>42369</v>
      </c>
      <c r="Q34" s="427" t="s">
        <v>1007</v>
      </c>
      <c r="R34" s="421">
        <v>7315</v>
      </c>
      <c r="S34" s="428">
        <v>42104</v>
      </c>
      <c r="T34" s="421" t="s">
        <v>625</v>
      </c>
      <c r="U34" s="429" t="s">
        <v>1008</v>
      </c>
      <c r="V34" s="421">
        <v>34615</v>
      </c>
      <c r="W34" s="428">
        <v>42138</v>
      </c>
      <c r="X34" s="428">
        <v>42129</v>
      </c>
      <c r="Y34" s="418" t="s">
        <v>280</v>
      </c>
    </row>
    <row r="35" spans="1:25" ht="81" x14ac:dyDescent="0.2">
      <c r="A35" s="418">
        <v>33</v>
      </c>
      <c r="B35" s="419" t="s">
        <v>571</v>
      </c>
      <c r="C35" s="418" t="s">
        <v>69</v>
      </c>
      <c r="D35" s="420" t="s">
        <v>1009</v>
      </c>
      <c r="E35" s="418" t="s">
        <v>1010</v>
      </c>
      <c r="F35" s="421">
        <v>900461456</v>
      </c>
      <c r="G35" s="421">
        <v>7</v>
      </c>
      <c r="H35" s="422" t="s">
        <v>1011</v>
      </c>
      <c r="I35" s="423">
        <v>2634373</v>
      </c>
      <c r="J35" s="424">
        <v>415499</v>
      </c>
      <c r="K35" s="424"/>
      <c r="L35" s="425" t="s">
        <v>1012</v>
      </c>
      <c r="M35" s="492"/>
      <c r="N35" s="426">
        <v>42130</v>
      </c>
      <c r="O35" s="426">
        <v>42143</v>
      </c>
      <c r="P35" s="426">
        <v>42157</v>
      </c>
      <c r="Q35" s="427" t="s">
        <v>1013</v>
      </c>
      <c r="R35" s="421">
        <v>7915</v>
      </c>
      <c r="S35" s="428">
        <v>42109</v>
      </c>
      <c r="T35" s="421" t="s">
        <v>1014</v>
      </c>
      <c r="U35" s="429" t="s">
        <v>1015</v>
      </c>
      <c r="V35" s="421">
        <v>33615</v>
      </c>
      <c r="W35" s="428">
        <v>42136</v>
      </c>
      <c r="X35" s="428">
        <v>42130</v>
      </c>
      <c r="Y35" s="418" t="s">
        <v>280</v>
      </c>
    </row>
    <row r="36" spans="1:25" ht="63.75" x14ac:dyDescent="0.2">
      <c r="A36" s="418">
        <v>34</v>
      </c>
      <c r="B36" s="419" t="s">
        <v>189</v>
      </c>
      <c r="C36" s="418" t="s">
        <v>545</v>
      </c>
      <c r="D36" s="420" t="s">
        <v>609</v>
      </c>
      <c r="E36" s="418" t="s">
        <v>610</v>
      </c>
      <c r="F36" s="421">
        <v>890903407</v>
      </c>
      <c r="G36" s="421">
        <v>9</v>
      </c>
      <c r="H36" s="422" t="s">
        <v>611</v>
      </c>
      <c r="I36" s="423" t="s">
        <v>612</v>
      </c>
      <c r="J36" s="424">
        <v>1061840</v>
      </c>
      <c r="K36" s="424"/>
      <c r="L36" s="425" t="s">
        <v>1016</v>
      </c>
      <c r="M36" s="492"/>
      <c r="N36" s="426">
        <v>42132</v>
      </c>
      <c r="O36" s="428">
        <v>42132</v>
      </c>
      <c r="P36" s="426">
        <v>42497</v>
      </c>
      <c r="Q36" s="421" t="s">
        <v>22</v>
      </c>
      <c r="R36" s="421">
        <v>8615</v>
      </c>
      <c r="S36" s="428">
        <v>42131</v>
      </c>
      <c r="T36" s="421" t="s">
        <v>607</v>
      </c>
      <c r="U36" s="429" t="s">
        <v>608</v>
      </c>
      <c r="V36" s="421">
        <v>31715</v>
      </c>
      <c r="W36" s="428">
        <v>42132</v>
      </c>
      <c r="X36" s="428">
        <v>42132</v>
      </c>
      <c r="Y36" s="418" t="s">
        <v>280</v>
      </c>
    </row>
    <row r="37" spans="1:25" ht="63.75" x14ac:dyDescent="0.2">
      <c r="A37" s="418">
        <v>35</v>
      </c>
      <c r="B37" s="419" t="s">
        <v>203</v>
      </c>
      <c r="C37" s="418" t="s">
        <v>18</v>
      </c>
      <c r="D37" s="420" t="s">
        <v>1017</v>
      </c>
      <c r="E37" s="418" t="s">
        <v>923</v>
      </c>
      <c r="F37" s="421">
        <v>860012336</v>
      </c>
      <c r="G37" s="421">
        <v>1</v>
      </c>
      <c r="H37" s="422" t="s">
        <v>924</v>
      </c>
      <c r="I37" s="423">
        <v>6382919</v>
      </c>
      <c r="J37" s="424">
        <v>3398800</v>
      </c>
      <c r="K37" s="424"/>
      <c r="L37" s="425" t="s">
        <v>431</v>
      </c>
      <c r="M37" s="492"/>
      <c r="N37" s="426">
        <v>42132</v>
      </c>
      <c r="O37" s="426">
        <v>42132</v>
      </c>
      <c r="P37" s="426">
        <v>42192</v>
      </c>
      <c r="Q37" s="421" t="s">
        <v>22</v>
      </c>
      <c r="R37" s="421">
        <v>8315</v>
      </c>
      <c r="S37" s="428">
        <v>42123</v>
      </c>
      <c r="T37" s="421" t="s">
        <v>710</v>
      </c>
      <c r="U37" s="429" t="s">
        <v>711</v>
      </c>
      <c r="V37" s="421">
        <v>31815</v>
      </c>
      <c r="W37" s="428">
        <v>42132</v>
      </c>
      <c r="X37" s="428">
        <v>42150</v>
      </c>
      <c r="Y37" s="418" t="s">
        <v>265</v>
      </c>
    </row>
    <row r="38" spans="1:25" ht="63.75" x14ac:dyDescent="0.2">
      <c r="A38" s="418">
        <v>36</v>
      </c>
      <c r="B38" s="419" t="s">
        <v>203</v>
      </c>
      <c r="C38" s="418" t="s">
        <v>545</v>
      </c>
      <c r="D38" s="420" t="s">
        <v>1018</v>
      </c>
      <c r="E38" s="418" t="s">
        <v>146</v>
      </c>
      <c r="F38" s="421">
        <v>899999115</v>
      </c>
      <c r="G38" s="421">
        <v>8</v>
      </c>
      <c r="H38" s="422" t="s">
        <v>651</v>
      </c>
      <c r="I38" s="423">
        <v>6579375</v>
      </c>
      <c r="J38" s="424">
        <v>4648584</v>
      </c>
      <c r="K38" s="424">
        <v>2324292</v>
      </c>
      <c r="L38" s="425" t="s">
        <v>1019</v>
      </c>
      <c r="M38" s="492">
        <v>42459</v>
      </c>
      <c r="N38" s="426">
        <v>42132</v>
      </c>
      <c r="O38" s="428">
        <v>42136</v>
      </c>
      <c r="P38" s="426">
        <v>42459</v>
      </c>
      <c r="Q38" s="421" t="s">
        <v>22</v>
      </c>
      <c r="R38" s="421">
        <v>8515</v>
      </c>
      <c r="S38" s="428">
        <v>42124</v>
      </c>
      <c r="T38" s="421" t="s">
        <v>1020</v>
      </c>
      <c r="U38" s="429" t="s">
        <v>1021</v>
      </c>
      <c r="V38" s="421">
        <v>33515</v>
      </c>
      <c r="W38" s="428">
        <v>42136</v>
      </c>
      <c r="X38" s="428">
        <v>42132</v>
      </c>
      <c r="Y38" s="418" t="s">
        <v>213</v>
      </c>
    </row>
    <row r="39" spans="1:25" ht="63.75" x14ac:dyDescent="0.2">
      <c r="A39" s="418">
        <v>37</v>
      </c>
      <c r="B39" s="419" t="s">
        <v>571</v>
      </c>
      <c r="C39" s="418" t="s">
        <v>1022</v>
      </c>
      <c r="D39" s="420" t="s">
        <v>1023</v>
      </c>
      <c r="E39" s="418" t="s">
        <v>893</v>
      </c>
      <c r="F39" s="421">
        <v>890900943</v>
      </c>
      <c r="G39" s="421">
        <v>1</v>
      </c>
      <c r="H39" s="422" t="s">
        <v>894</v>
      </c>
      <c r="I39" s="423">
        <v>3188200666</v>
      </c>
      <c r="J39" s="424">
        <v>679800</v>
      </c>
      <c r="K39" s="424"/>
      <c r="L39" s="425" t="s">
        <v>1024</v>
      </c>
      <c r="M39" s="425"/>
      <c r="N39" s="428">
        <v>42139</v>
      </c>
      <c r="O39" s="428">
        <v>42139</v>
      </c>
      <c r="P39" s="426">
        <v>42149</v>
      </c>
      <c r="Q39" s="421" t="s">
        <v>22</v>
      </c>
      <c r="R39" s="421">
        <v>8715</v>
      </c>
      <c r="S39" s="428">
        <v>42137</v>
      </c>
      <c r="T39" s="421" t="s">
        <v>1014</v>
      </c>
      <c r="U39" s="429" t="s">
        <v>1015</v>
      </c>
      <c r="V39" s="421">
        <v>34815</v>
      </c>
      <c r="W39" s="428">
        <v>42139</v>
      </c>
      <c r="X39" s="428">
        <v>42138</v>
      </c>
      <c r="Y39" s="418" t="s">
        <v>280</v>
      </c>
    </row>
    <row r="40" spans="1:25" ht="96" customHeight="1" x14ac:dyDescent="0.2">
      <c r="A40" s="418">
        <v>38</v>
      </c>
      <c r="B40" s="419" t="s">
        <v>203</v>
      </c>
      <c r="C40" s="418" t="s">
        <v>18</v>
      </c>
      <c r="D40" s="420" t="s">
        <v>1025</v>
      </c>
      <c r="E40" s="418" t="s">
        <v>180</v>
      </c>
      <c r="F40" s="421">
        <v>860066942</v>
      </c>
      <c r="G40" s="421">
        <v>7</v>
      </c>
      <c r="H40" s="422" t="s">
        <v>661</v>
      </c>
      <c r="I40" s="423">
        <v>4280666</v>
      </c>
      <c r="J40" s="424">
        <v>53496165</v>
      </c>
      <c r="K40" s="424">
        <v>14452982</v>
      </c>
      <c r="L40" s="425">
        <v>42369</v>
      </c>
      <c r="M40" s="492"/>
      <c r="N40" s="426">
        <v>42145</v>
      </c>
      <c r="O40" s="426">
        <v>42149</v>
      </c>
      <c r="P40" s="426">
        <v>42369</v>
      </c>
      <c r="Q40" s="427" t="s">
        <v>1026</v>
      </c>
      <c r="R40" s="421">
        <v>8815</v>
      </c>
      <c r="S40" s="428">
        <v>42138</v>
      </c>
      <c r="T40" s="421" t="s">
        <v>563</v>
      </c>
      <c r="U40" s="429" t="s">
        <v>564</v>
      </c>
      <c r="V40" s="421">
        <v>35415</v>
      </c>
      <c r="W40" s="428">
        <v>42149</v>
      </c>
      <c r="X40" s="428">
        <v>42158</v>
      </c>
      <c r="Y40" s="418" t="s">
        <v>265</v>
      </c>
    </row>
    <row r="41" spans="1:25" ht="88.5" x14ac:dyDescent="0.2">
      <c r="A41" s="430">
        <v>39</v>
      </c>
      <c r="B41" s="431" t="s">
        <v>203</v>
      </c>
      <c r="C41" s="430" t="s">
        <v>18</v>
      </c>
      <c r="D41" s="432" t="s">
        <v>1027</v>
      </c>
      <c r="E41" s="430" t="s">
        <v>1028</v>
      </c>
      <c r="F41" s="433">
        <v>860012336</v>
      </c>
      <c r="G41" s="433">
        <v>1</v>
      </c>
      <c r="H41" s="438" t="s">
        <v>1029</v>
      </c>
      <c r="I41" s="439">
        <v>3139080</v>
      </c>
      <c r="J41" s="434">
        <v>1206400</v>
      </c>
      <c r="K41" s="434"/>
      <c r="L41" s="435" t="s">
        <v>1030</v>
      </c>
      <c r="M41" s="493"/>
      <c r="N41" s="436">
        <v>42158</v>
      </c>
      <c r="O41" s="440">
        <v>42159</v>
      </c>
      <c r="P41" s="440">
        <v>42171</v>
      </c>
      <c r="Q41" s="433" t="s">
        <v>22</v>
      </c>
      <c r="R41" s="433">
        <v>9315</v>
      </c>
      <c r="S41" s="437">
        <v>42153</v>
      </c>
      <c r="T41" s="433" t="s">
        <v>710</v>
      </c>
      <c r="U41" s="441" t="s">
        <v>711</v>
      </c>
      <c r="V41" s="433">
        <v>40715</v>
      </c>
      <c r="W41" s="437">
        <v>42158</v>
      </c>
      <c r="X41" s="437">
        <v>42177</v>
      </c>
      <c r="Y41" s="430" t="s">
        <v>265</v>
      </c>
    </row>
    <row r="42" spans="1:25" ht="81" x14ac:dyDescent="0.2">
      <c r="A42" s="430">
        <v>40</v>
      </c>
      <c r="B42" s="431" t="s">
        <v>203</v>
      </c>
      <c r="C42" s="430" t="s">
        <v>69</v>
      </c>
      <c r="D42" s="432" t="s">
        <v>1031</v>
      </c>
      <c r="E42" s="430" t="s">
        <v>1032</v>
      </c>
      <c r="F42" s="433">
        <v>900542932</v>
      </c>
      <c r="G42" s="433">
        <v>1</v>
      </c>
      <c r="H42" s="438" t="s">
        <v>1033</v>
      </c>
      <c r="I42" s="439">
        <v>3114381</v>
      </c>
      <c r="J42" s="434">
        <v>2326620</v>
      </c>
      <c r="K42" s="434">
        <v>1116310</v>
      </c>
      <c r="L42" s="435">
        <v>42369</v>
      </c>
      <c r="M42" s="493"/>
      <c r="N42" s="436">
        <v>42166</v>
      </c>
      <c r="O42" s="440">
        <v>42180</v>
      </c>
      <c r="P42" s="435">
        <v>42369</v>
      </c>
      <c r="Q42" s="442" t="s">
        <v>1034</v>
      </c>
      <c r="R42" s="433">
        <v>9015</v>
      </c>
      <c r="S42" s="437">
        <v>42139</v>
      </c>
      <c r="T42" s="433" t="s">
        <v>1035</v>
      </c>
      <c r="U42" s="441" t="s">
        <v>1036</v>
      </c>
      <c r="V42" s="433">
        <v>40915</v>
      </c>
      <c r="W42" s="437">
        <v>42172</v>
      </c>
      <c r="X42" s="437">
        <v>42166</v>
      </c>
      <c r="Y42" s="430" t="s">
        <v>280</v>
      </c>
    </row>
    <row r="43" spans="1:25" ht="89.25" x14ac:dyDescent="0.2">
      <c r="A43" s="430">
        <v>41</v>
      </c>
      <c r="B43" s="431" t="s">
        <v>203</v>
      </c>
      <c r="C43" s="430" t="s">
        <v>18</v>
      </c>
      <c r="D43" s="432" t="s">
        <v>393</v>
      </c>
      <c r="E43" s="430" t="s">
        <v>1037</v>
      </c>
      <c r="F43" s="433">
        <v>1018433403</v>
      </c>
      <c r="G43" s="433"/>
      <c r="H43" s="438" t="s">
        <v>1038</v>
      </c>
      <c r="I43" s="439">
        <v>3167475888</v>
      </c>
      <c r="J43" s="434">
        <v>12148628</v>
      </c>
      <c r="K43" s="434"/>
      <c r="L43" s="435">
        <v>42369</v>
      </c>
      <c r="M43" s="493"/>
      <c r="N43" s="436">
        <v>42167</v>
      </c>
      <c r="O43" s="440">
        <v>42171</v>
      </c>
      <c r="P43" s="435">
        <v>42369</v>
      </c>
      <c r="Q43" s="433" t="s">
        <v>22</v>
      </c>
      <c r="R43" s="433">
        <v>9615</v>
      </c>
      <c r="S43" s="437">
        <v>42164</v>
      </c>
      <c r="T43" s="433" t="s">
        <v>529</v>
      </c>
      <c r="U43" s="441" t="s">
        <v>530</v>
      </c>
      <c r="V43" s="433">
        <v>40815</v>
      </c>
      <c r="W43" s="437">
        <v>42171</v>
      </c>
      <c r="X43" s="437">
        <v>42177</v>
      </c>
      <c r="Y43" s="430" t="s">
        <v>280</v>
      </c>
    </row>
    <row r="44" spans="1:25" ht="81" x14ac:dyDescent="0.2">
      <c r="A44" s="430">
        <v>42</v>
      </c>
      <c r="B44" s="431" t="s">
        <v>571</v>
      </c>
      <c r="C44" s="430" t="s">
        <v>274</v>
      </c>
      <c r="D44" s="432" t="s">
        <v>1039</v>
      </c>
      <c r="E44" s="430" t="s">
        <v>1040</v>
      </c>
      <c r="F44" s="433">
        <v>830143886</v>
      </c>
      <c r="G44" s="433">
        <v>3</v>
      </c>
      <c r="H44" s="438" t="s">
        <v>1041</v>
      </c>
      <c r="I44" s="439" t="s">
        <v>1042</v>
      </c>
      <c r="J44" s="434">
        <v>42121340</v>
      </c>
      <c r="K44" s="434"/>
      <c r="L44" s="435">
        <v>42338</v>
      </c>
      <c r="M44" s="493"/>
      <c r="N44" s="436">
        <v>42167</v>
      </c>
      <c r="O44" s="440">
        <v>42173</v>
      </c>
      <c r="P44" s="435">
        <v>42338</v>
      </c>
      <c r="Q44" s="442" t="s">
        <v>1043</v>
      </c>
      <c r="R44" s="433">
        <v>7815</v>
      </c>
      <c r="S44" s="437">
        <v>42108</v>
      </c>
      <c r="T44" s="433" t="s">
        <v>730</v>
      </c>
      <c r="U44" s="441" t="s">
        <v>731</v>
      </c>
      <c r="V44" s="433">
        <v>41715</v>
      </c>
      <c r="W44" s="437">
        <v>42177</v>
      </c>
      <c r="X44" s="437">
        <v>42180</v>
      </c>
      <c r="Y44" s="430" t="s">
        <v>233</v>
      </c>
    </row>
    <row r="45" spans="1:25" ht="51" x14ac:dyDescent="0.2">
      <c r="A45" s="430">
        <v>43</v>
      </c>
      <c r="B45" s="431" t="s">
        <v>68</v>
      </c>
      <c r="C45" s="430" t="s">
        <v>18</v>
      </c>
      <c r="D45" s="432" t="s">
        <v>655</v>
      </c>
      <c r="E45" s="430" t="s">
        <v>656</v>
      </c>
      <c r="F45" s="433">
        <v>860001022</v>
      </c>
      <c r="G45" s="433">
        <v>7</v>
      </c>
      <c r="H45" s="438" t="s">
        <v>657</v>
      </c>
      <c r="I45" s="439">
        <v>2940100</v>
      </c>
      <c r="J45" s="434">
        <v>817996</v>
      </c>
      <c r="K45" s="434"/>
      <c r="L45" s="435" t="s">
        <v>148</v>
      </c>
      <c r="M45" s="493"/>
      <c r="N45" s="436">
        <v>42140</v>
      </c>
      <c r="O45" s="440">
        <v>42200</v>
      </c>
      <c r="P45" s="435">
        <v>42565</v>
      </c>
      <c r="Q45" s="433" t="s">
        <v>22</v>
      </c>
      <c r="R45" s="433">
        <v>9115</v>
      </c>
      <c r="S45" s="437">
        <v>42149</v>
      </c>
      <c r="T45" s="433" t="s">
        <v>658</v>
      </c>
      <c r="U45" s="441" t="s">
        <v>659</v>
      </c>
      <c r="V45" s="433">
        <v>41015</v>
      </c>
      <c r="W45" s="437">
        <v>42174</v>
      </c>
      <c r="X45" s="437">
        <v>42178</v>
      </c>
      <c r="Y45" s="430" t="s">
        <v>233</v>
      </c>
    </row>
    <row r="46" spans="1:25" ht="51" x14ac:dyDescent="0.2">
      <c r="A46" s="430">
        <v>44</v>
      </c>
      <c r="B46" s="431" t="s">
        <v>68</v>
      </c>
      <c r="C46" s="430" t="s">
        <v>18</v>
      </c>
      <c r="D46" s="432" t="s">
        <v>1044</v>
      </c>
      <c r="E46" s="430" t="s">
        <v>231</v>
      </c>
      <c r="F46" s="433">
        <v>860009759</v>
      </c>
      <c r="G46" s="433">
        <v>2</v>
      </c>
      <c r="H46" s="438" t="s">
        <v>663</v>
      </c>
      <c r="I46" s="439">
        <v>4227600</v>
      </c>
      <c r="J46" s="434">
        <v>816000</v>
      </c>
      <c r="K46" s="434"/>
      <c r="L46" s="435" t="s">
        <v>148</v>
      </c>
      <c r="M46" s="493"/>
      <c r="N46" s="436">
        <v>42177</v>
      </c>
      <c r="O46" s="440">
        <v>42208</v>
      </c>
      <c r="P46" s="435">
        <v>42542</v>
      </c>
      <c r="Q46" s="433" t="s">
        <v>22</v>
      </c>
      <c r="R46" s="433">
        <v>9715</v>
      </c>
      <c r="S46" s="437">
        <v>42166</v>
      </c>
      <c r="T46" s="433" t="s">
        <v>658</v>
      </c>
      <c r="U46" s="441" t="s">
        <v>659</v>
      </c>
      <c r="V46" s="433">
        <v>41915</v>
      </c>
      <c r="W46" s="437">
        <v>42178</v>
      </c>
      <c r="X46" s="437">
        <v>42180</v>
      </c>
      <c r="Y46" s="430" t="s">
        <v>233</v>
      </c>
    </row>
    <row r="47" spans="1:25" ht="51" x14ac:dyDescent="0.2">
      <c r="A47" s="430">
        <v>45</v>
      </c>
      <c r="B47" s="431" t="s">
        <v>68</v>
      </c>
      <c r="C47" s="430" t="s">
        <v>18</v>
      </c>
      <c r="D47" s="432" t="s">
        <v>1045</v>
      </c>
      <c r="E47" s="430" t="s">
        <v>235</v>
      </c>
      <c r="F47" s="433">
        <v>860509265</v>
      </c>
      <c r="G47" s="433">
        <v>1</v>
      </c>
      <c r="H47" s="438" t="s">
        <v>739</v>
      </c>
      <c r="I47" s="439">
        <v>6468400</v>
      </c>
      <c r="J47" s="434">
        <v>415000</v>
      </c>
      <c r="K47" s="434"/>
      <c r="L47" s="435" t="s">
        <v>148</v>
      </c>
      <c r="M47" s="493"/>
      <c r="N47" s="436">
        <v>42179</v>
      </c>
      <c r="O47" s="440">
        <v>42258</v>
      </c>
      <c r="P47" s="435">
        <v>42544</v>
      </c>
      <c r="Q47" s="433" t="s">
        <v>22</v>
      </c>
      <c r="R47" s="433">
        <v>9815</v>
      </c>
      <c r="S47" s="437">
        <v>42166</v>
      </c>
      <c r="T47" s="433" t="s">
        <v>658</v>
      </c>
      <c r="U47" s="441" t="s">
        <v>659</v>
      </c>
      <c r="V47" s="433">
        <v>47615</v>
      </c>
      <c r="W47" s="437">
        <v>42195</v>
      </c>
      <c r="X47" s="437">
        <v>42208</v>
      </c>
      <c r="Y47" s="430" t="s">
        <v>233</v>
      </c>
    </row>
    <row r="48" spans="1:25" ht="81.75" customHeight="1" x14ac:dyDescent="0.2">
      <c r="A48" s="445">
        <v>46</v>
      </c>
      <c r="B48" s="444" t="s">
        <v>203</v>
      </c>
      <c r="C48" s="445" t="s">
        <v>18</v>
      </c>
      <c r="D48" s="446" t="s">
        <v>1046</v>
      </c>
      <c r="E48" s="445" t="s">
        <v>1047</v>
      </c>
      <c r="F48" s="447">
        <v>51654866</v>
      </c>
      <c r="G48" s="447"/>
      <c r="H48" s="448" t="s">
        <v>1048</v>
      </c>
      <c r="I48" s="449">
        <v>2579810</v>
      </c>
      <c r="J48" s="453">
        <v>29749416</v>
      </c>
      <c r="K48" s="453"/>
      <c r="L48" s="450" t="s">
        <v>238</v>
      </c>
      <c r="M48" s="494"/>
      <c r="N48" s="451">
        <v>42186</v>
      </c>
      <c r="O48" s="452">
        <v>42186</v>
      </c>
      <c r="P48" s="450">
        <v>42369</v>
      </c>
      <c r="Q48" s="447" t="s">
        <v>22</v>
      </c>
      <c r="R48" s="443">
        <v>10115</v>
      </c>
      <c r="S48" s="452">
        <v>42179</v>
      </c>
      <c r="T48" s="443" t="s">
        <v>1049</v>
      </c>
      <c r="U48" s="454" t="s">
        <v>1050</v>
      </c>
      <c r="V48" s="443">
        <v>46615</v>
      </c>
      <c r="W48" s="452">
        <v>42186</v>
      </c>
      <c r="X48" s="452">
        <v>42208</v>
      </c>
      <c r="Y48" s="445" t="s">
        <v>213</v>
      </c>
    </row>
    <row r="49" spans="1:25" ht="127.5" x14ac:dyDescent="0.2">
      <c r="A49" s="455">
        <v>47</v>
      </c>
      <c r="B49" s="456" t="s">
        <v>189</v>
      </c>
      <c r="C49" s="455" t="s">
        <v>579</v>
      </c>
      <c r="D49" s="457" t="s">
        <v>1051</v>
      </c>
      <c r="E49" s="455" t="s">
        <v>491</v>
      </c>
      <c r="F49" s="458">
        <v>860002534</v>
      </c>
      <c r="G49" s="458">
        <v>0</v>
      </c>
      <c r="H49" s="459" t="s">
        <v>1004</v>
      </c>
      <c r="I49" s="460">
        <v>3190730</v>
      </c>
      <c r="J49" s="461">
        <v>54960000</v>
      </c>
      <c r="K49" s="461"/>
      <c r="L49" s="462" t="s">
        <v>1052</v>
      </c>
      <c r="M49" s="495"/>
      <c r="N49" s="463">
        <v>42219</v>
      </c>
      <c r="O49" s="464">
        <v>42220</v>
      </c>
      <c r="P49" s="462">
        <v>42480</v>
      </c>
      <c r="Q49" s="465" t="s">
        <v>1053</v>
      </c>
      <c r="R49" s="458">
        <v>9915</v>
      </c>
      <c r="S49" s="466">
        <v>42174</v>
      </c>
      <c r="T49" s="458" t="s">
        <v>607</v>
      </c>
      <c r="U49" s="467" t="s">
        <v>608</v>
      </c>
      <c r="V49" s="458">
        <v>54015</v>
      </c>
      <c r="W49" s="466">
        <v>42220</v>
      </c>
      <c r="X49" s="464">
        <v>42222</v>
      </c>
      <c r="Y49" s="455" t="s">
        <v>280</v>
      </c>
    </row>
    <row r="50" spans="1:25" ht="81" x14ac:dyDescent="0.2">
      <c r="A50" s="455">
        <v>48</v>
      </c>
      <c r="B50" s="456" t="s">
        <v>203</v>
      </c>
      <c r="C50" s="455" t="s">
        <v>69</v>
      </c>
      <c r="D50" s="457" t="s">
        <v>1054</v>
      </c>
      <c r="E50" s="455" t="s">
        <v>1055</v>
      </c>
      <c r="F50" s="458">
        <v>900468513</v>
      </c>
      <c r="G50" s="458">
        <v>0</v>
      </c>
      <c r="H50" s="459" t="s">
        <v>1056</v>
      </c>
      <c r="I50" s="460">
        <v>4022169</v>
      </c>
      <c r="J50" s="461">
        <v>267218</v>
      </c>
      <c r="K50" s="461"/>
      <c r="L50" s="462" t="s">
        <v>1057</v>
      </c>
      <c r="M50" s="495"/>
      <c r="N50" s="463">
        <v>41133</v>
      </c>
      <c r="O50" s="464">
        <v>42230</v>
      </c>
      <c r="P50" s="464">
        <v>42250</v>
      </c>
      <c r="Q50" s="465" t="s">
        <v>1058</v>
      </c>
      <c r="R50" s="468">
        <v>10615</v>
      </c>
      <c r="S50" s="464">
        <v>42207</v>
      </c>
      <c r="T50" s="468" t="s">
        <v>1059</v>
      </c>
      <c r="U50" s="467" t="s">
        <v>1060</v>
      </c>
      <c r="V50" s="468">
        <v>54615</v>
      </c>
      <c r="W50" s="464">
        <v>42229</v>
      </c>
      <c r="X50" s="464">
        <v>42229</v>
      </c>
      <c r="Y50" s="455" t="s">
        <v>265</v>
      </c>
    </row>
    <row r="51" spans="1:25" ht="106.5" x14ac:dyDescent="0.2">
      <c r="A51" s="455">
        <v>49</v>
      </c>
      <c r="B51" s="456" t="s">
        <v>132</v>
      </c>
      <c r="C51" s="455" t="s">
        <v>18</v>
      </c>
      <c r="D51" s="457" t="s">
        <v>998</v>
      </c>
      <c r="E51" s="455" t="s">
        <v>135</v>
      </c>
      <c r="F51" s="458">
        <v>860033419</v>
      </c>
      <c r="G51" s="458">
        <v>4</v>
      </c>
      <c r="H51" s="459" t="s">
        <v>999</v>
      </c>
      <c r="I51" s="460">
        <v>5935580</v>
      </c>
      <c r="J51" s="469">
        <v>2156327448</v>
      </c>
      <c r="K51" s="469"/>
      <c r="L51" s="462">
        <v>42978</v>
      </c>
      <c r="M51" s="495"/>
      <c r="N51" s="463">
        <v>42244</v>
      </c>
      <c r="O51" s="463">
        <v>42248</v>
      </c>
      <c r="P51" s="463">
        <v>42978</v>
      </c>
      <c r="Q51" s="465" t="s">
        <v>1061</v>
      </c>
      <c r="R51" s="458">
        <v>9515</v>
      </c>
      <c r="S51" s="466">
        <v>42158</v>
      </c>
      <c r="T51" s="458" t="s">
        <v>542</v>
      </c>
      <c r="U51" s="467" t="s">
        <v>1002</v>
      </c>
      <c r="V51" s="458">
        <v>55715</v>
      </c>
      <c r="W51" s="466">
        <v>42247</v>
      </c>
      <c r="X51" s="466">
        <v>42264</v>
      </c>
      <c r="Y51" s="455" t="s">
        <v>280</v>
      </c>
    </row>
    <row r="52" spans="1:25" ht="81" x14ac:dyDescent="0.2">
      <c r="A52" s="470">
        <v>50</v>
      </c>
      <c r="B52" s="471" t="s">
        <v>203</v>
      </c>
      <c r="C52" s="470" t="s">
        <v>18</v>
      </c>
      <c r="D52" s="472" t="s">
        <v>1062</v>
      </c>
      <c r="E52" s="470" t="s">
        <v>1063</v>
      </c>
      <c r="F52" s="473">
        <v>900225936</v>
      </c>
      <c r="G52" s="473">
        <v>1</v>
      </c>
      <c r="H52" s="474" t="s">
        <v>1064</v>
      </c>
      <c r="I52" s="475">
        <v>8051814</v>
      </c>
      <c r="J52" s="476">
        <v>77720000</v>
      </c>
      <c r="K52" s="476"/>
      <c r="L52" s="477">
        <v>42369</v>
      </c>
      <c r="M52" s="496"/>
      <c r="N52" s="478">
        <v>42248</v>
      </c>
      <c r="O52" s="478">
        <v>42248</v>
      </c>
      <c r="P52" s="478">
        <v>42369</v>
      </c>
      <c r="Q52" s="479" t="s">
        <v>1065</v>
      </c>
      <c r="R52" s="473">
        <v>11515</v>
      </c>
      <c r="S52" s="480">
        <v>42244</v>
      </c>
      <c r="T52" s="473" t="s">
        <v>751</v>
      </c>
      <c r="U52" s="481" t="s">
        <v>752</v>
      </c>
      <c r="V52" s="473">
        <v>60115</v>
      </c>
      <c r="W52" s="480">
        <v>42248</v>
      </c>
      <c r="X52" s="480">
        <v>42264</v>
      </c>
      <c r="Y52" s="470" t="s">
        <v>753</v>
      </c>
    </row>
    <row r="53" spans="1:25" ht="126" x14ac:dyDescent="0.2">
      <c r="A53" s="470">
        <v>51</v>
      </c>
      <c r="B53" s="471" t="s">
        <v>203</v>
      </c>
      <c r="C53" s="470" t="s">
        <v>579</v>
      </c>
      <c r="D53" s="472" t="s">
        <v>580</v>
      </c>
      <c r="E53" s="470" t="s">
        <v>581</v>
      </c>
      <c r="F53" s="473">
        <v>890104068</v>
      </c>
      <c r="G53" s="473">
        <v>7</v>
      </c>
      <c r="H53" s="474" t="s">
        <v>582</v>
      </c>
      <c r="I53" s="475">
        <v>7447007</v>
      </c>
      <c r="J53" s="476">
        <v>18000000</v>
      </c>
      <c r="K53" s="476">
        <v>7500000</v>
      </c>
      <c r="L53" s="477">
        <v>42307</v>
      </c>
      <c r="M53" s="496">
        <v>42325</v>
      </c>
      <c r="N53" s="478">
        <v>42264</v>
      </c>
      <c r="O53" s="478">
        <v>42278</v>
      </c>
      <c r="P53" s="478">
        <v>42325</v>
      </c>
      <c r="Q53" s="479" t="s">
        <v>1066</v>
      </c>
      <c r="R53" s="473">
        <v>11115</v>
      </c>
      <c r="S53" s="480">
        <v>42228</v>
      </c>
      <c r="T53" s="473" t="s">
        <v>1067</v>
      </c>
      <c r="U53" s="481" t="s">
        <v>1068</v>
      </c>
      <c r="V53" s="473">
        <v>61215</v>
      </c>
      <c r="W53" s="480">
        <v>42269</v>
      </c>
      <c r="X53" s="480">
        <v>42264</v>
      </c>
      <c r="Y53" s="470" t="s">
        <v>265</v>
      </c>
    </row>
    <row r="54" spans="1:25" ht="106.5" customHeight="1" x14ac:dyDescent="0.2">
      <c r="A54" s="470">
        <v>52</v>
      </c>
      <c r="B54" s="471" t="s">
        <v>203</v>
      </c>
      <c r="C54" s="470" t="s">
        <v>18</v>
      </c>
      <c r="D54" s="472" t="s">
        <v>1069</v>
      </c>
      <c r="E54" s="470" t="s">
        <v>772</v>
      </c>
      <c r="F54" s="473">
        <v>804002893</v>
      </c>
      <c r="G54" s="473">
        <v>6</v>
      </c>
      <c r="H54" s="474" t="s">
        <v>773</v>
      </c>
      <c r="I54" s="475">
        <v>6521020</v>
      </c>
      <c r="J54" s="476">
        <v>48047038</v>
      </c>
      <c r="K54" s="476"/>
      <c r="L54" s="477">
        <v>42369</v>
      </c>
      <c r="M54" s="496"/>
      <c r="N54" s="478">
        <v>42275</v>
      </c>
      <c r="O54" s="478">
        <v>42282</v>
      </c>
      <c r="P54" s="478">
        <v>42369</v>
      </c>
      <c r="Q54" s="479" t="s">
        <v>1070</v>
      </c>
      <c r="R54" s="473">
        <v>11815</v>
      </c>
      <c r="S54" s="480">
        <v>42257</v>
      </c>
      <c r="T54" s="473" t="s">
        <v>692</v>
      </c>
      <c r="U54" s="481" t="s">
        <v>693</v>
      </c>
      <c r="V54" s="473">
        <v>66115</v>
      </c>
      <c r="W54" s="480">
        <v>42276</v>
      </c>
      <c r="X54" s="480">
        <v>42283</v>
      </c>
      <c r="Y54" s="470" t="s">
        <v>775</v>
      </c>
    </row>
    <row r="55" spans="1:25" ht="78" customHeight="1" x14ac:dyDescent="0.2">
      <c r="A55" s="383">
        <v>53</v>
      </c>
      <c r="B55" s="384" t="s">
        <v>203</v>
      </c>
      <c r="C55" s="383" t="s">
        <v>18</v>
      </c>
      <c r="D55" s="385" t="s">
        <v>1071</v>
      </c>
      <c r="E55" s="383" t="s">
        <v>923</v>
      </c>
      <c r="F55" s="386">
        <v>860012336</v>
      </c>
      <c r="G55" s="386">
        <v>1</v>
      </c>
      <c r="H55" s="387" t="s">
        <v>924</v>
      </c>
      <c r="I55" s="388">
        <v>6382919</v>
      </c>
      <c r="J55" s="389">
        <v>1120000</v>
      </c>
      <c r="K55" s="389"/>
      <c r="L55" s="390" t="s">
        <v>1024</v>
      </c>
      <c r="M55" s="497"/>
      <c r="N55" s="482">
        <v>42291</v>
      </c>
      <c r="O55" s="390">
        <v>42292</v>
      </c>
      <c r="P55" s="390">
        <v>42299</v>
      </c>
      <c r="Q55" s="288" t="s">
        <v>22</v>
      </c>
      <c r="R55" s="386">
        <v>12715</v>
      </c>
      <c r="S55" s="391">
        <v>42284</v>
      </c>
      <c r="T55" s="386" t="s">
        <v>710</v>
      </c>
      <c r="U55" s="392" t="s">
        <v>711</v>
      </c>
      <c r="V55" s="386">
        <v>71015</v>
      </c>
      <c r="W55" s="391">
        <v>42292</v>
      </c>
      <c r="X55" s="391">
        <v>42313</v>
      </c>
      <c r="Y55" s="383" t="s">
        <v>265</v>
      </c>
    </row>
    <row r="56" spans="1:25" ht="103.5" customHeight="1" x14ac:dyDescent="0.2">
      <c r="A56" s="383">
        <v>54</v>
      </c>
      <c r="B56" s="384" t="s">
        <v>203</v>
      </c>
      <c r="C56" s="383" t="s">
        <v>348</v>
      </c>
      <c r="D56" s="385" t="s">
        <v>1072</v>
      </c>
      <c r="E56" s="383" t="s">
        <v>1073</v>
      </c>
      <c r="F56" s="386">
        <v>830033498</v>
      </c>
      <c r="G56" s="386">
        <v>7</v>
      </c>
      <c r="H56" s="387" t="s">
        <v>1074</v>
      </c>
      <c r="I56" s="388">
        <v>7477775</v>
      </c>
      <c r="J56" s="389">
        <v>1267580232</v>
      </c>
      <c r="K56" s="389"/>
      <c r="L56" s="390">
        <v>42369</v>
      </c>
      <c r="M56" s="497">
        <v>42551</v>
      </c>
      <c r="N56" s="482">
        <v>42300</v>
      </c>
      <c r="O56" s="390">
        <v>42306</v>
      </c>
      <c r="P56" s="390" t="s">
        <v>1075</v>
      </c>
      <c r="Q56" s="288" t="s">
        <v>1076</v>
      </c>
      <c r="R56" s="386">
        <v>7715</v>
      </c>
      <c r="S56" s="391">
        <v>42108</v>
      </c>
      <c r="T56" s="386" t="s">
        <v>1049</v>
      </c>
      <c r="U56" s="392" t="s">
        <v>1050</v>
      </c>
      <c r="V56" s="386">
        <v>72215</v>
      </c>
      <c r="W56" s="391">
        <v>42305</v>
      </c>
      <c r="X56" s="391">
        <v>42313</v>
      </c>
      <c r="Y56" s="383" t="s">
        <v>213</v>
      </c>
    </row>
    <row r="57" spans="1:25" ht="119.25" customHeight="1" x14ac:dyDescent="0.2">
      <c r="A57" s="383">
        <v>55</v>
      </c>
      <c r="B57" s="384" t="s">
        <v>68</v>
      </c>
      <c r="C57" s="383" t="s">
        <v>579</v>
      </c>
      <c r="D57" s="385" t="s">
        <v>1077</v>
      </c>
      <c r="E57" s="383" t="s">
        <v>1078</v>
      </c>
      <c r="F57" s="386">
        <v>830045792</v>
      </c>
      <c r="G57" s="386">
        <v>1</v>
      </c>
      <c r="H57" s="387" t="s">
        <v>1079</v>
      </c>
      <c r="I57" s="388">
        <v>6356535</v>
      </c>
      <c r="J57" s="389">
        <v>111782866</v>
      </c>
      <c r="K57" s="389">
        <v>1937200</v>
      </c>
      <c r="L57" s="390">
        <v>42369</v>
      </c>
      <c r="M57" s="497"/>
      <c r="N57" s="482">
        <v>42304</v>
      </c>
      <c r="O57" s="390">
        <v>42307</v>
      </c>
      <c r="P57" s="390">
        <v>42369</v>
      </c>
      <c r="Q57" s="288" t="s">
        <v>1080</v>
      </c>
      <c r="R57" s="386">
        <v>7615</v>
      </c>
      <c r="S57" s="391">
        <v>42107</v>
      </c>
      <c r="T57" s="386" t="s">
        <v>1049</v>
      </c>
      <c r="U57" s="392" t="s">
        <v>1050</v>
      </c>
      <c r="V57" s="386">
        <v>72315</v>
      </c>
      <c r="W57" s="391">
        <v>42305</v>
      </c>
      <c r="X57" s="391">
        <v>42313</v>
      </c>
      <c r="Y57" s="383" t="s">
        <v>213</v>
      </c>
    </row>
    <row r="58" spans="1:25" ht="90" customHeight="1" x14ac:dyDescent="0.2">
      <c r="A58" s="383">
        <v>56</v>
      </c>
      <c r="B58" s="384" t="s">
        <v>68</v>
      </c>
      <c r="C58" s="383" t="s">
        <v>274</v>
      </c>
      <c r="D58" s="385" t="s">
        <v>1081</v>
      </c>
      <c r="E58" s="383" t="s">
        <v>1082</v>
      </c>
      <c r="F58" s="386">
        <v>900649225</v>
      </c>
      <c r="G58" s="386">
        <v>1</v>
      </c>
      <c r="H58" s="387" t="s">
        <v>1083</v>
      </c>
      <c r="I58" s="388">
        <v>2688655</v>
      </c>
      <c r="J58" s="389">
        <v>820997720</v>
      </c>
      <c r="K58" s="389"/>
      <c r="L58" s="390">
        <v>42369</v>
      </c>
      <c r="M58" s="497"/>
      <c r="N58" s="482">
        <v>42305</v>
      </c>
      <c r="O58" s="390">
        <v>42311</v>
      </c>
      <c r="P58" s="390">
        <v>42369</v>
      </c>
      <c r="Q58" s="288" t="s">
        <v>1084</v>
      </c>
      <c r="R58" s="386">
        <v>11415</v>
      </c>
      <c r="S58" s="391">
        <v>42244</v>
      </c>
      <c r="T58" s="386" t="s">
        <v>1049</v>
      </c>
      <c r="U58" s="392" t="s">
        <v>1050</v>
      </c>
      <c r="V58" s="386">
        <v>77015</v>
      </c>
      <c r="W58" s="391">
        <v>42311</v>
      </c>
      <c r="X58" s="391">
        <v>42313</v>
      </c>
      <c r="Y58" s="383" t="s">
        <v>213</v>
      </c>
    </row>
    <row r="59" spans="1:25" ht="90" customHeight="1" x14ac:dyDescent="0.2">
      <c r="A59" s="763">
        <v>57</v>
      </c>
      <c r="B59" s="764" t="s">
        <v>203</v>
      </c>
      <c r="C59" s="763" t="s">
        <v>545</v>
      </c>
      <c r="D59" s="765" t="s">
        <v>1085</v>
      </c>
      <c r="E59" s="763" t="s">
        <v>1086</v>
      </c>
      <c r="F59" s="766">
        <v>800219668</v>
      </c>
      <c r="G59" s="766">
        <v>3</v>
      </c>
      <c r="H59" s="769" t="s">
        <v>1087</v>
      </c>
      <c r="I59" s="770">
        <v>3155738115</v>
      </c>
      <c r="J59" s="380">
        <v>123702400</v>
      </c>
      <c r="K59" s="380"/>
      <c r="L59" s="381" t="s">
        <v>1088</v>
      </c>
      <c r="M59" s="381"/>
      <c r="N59" s="381">
        <v>42317</v>
      </c>
      <c r="O59" s="381">
        <v>42326</v>
      </c>
      <c r="P59" s="381">
        <v>42735</v>
      </c>
      <c r="Q59" s="329" t="s">
        <v>22</v>
      </c>
      <c r="R59" s="766">
        <v>12115</v>
      </c>
      <c r="S59" s="382">
        <v>42264</v>
      </c>
      <c r="T59" s="766" t="s">
        <v>901</v>
      </c>
      <c r="U59" s="768" t="s">
        <v>1089</v>
      </c>
      <c r="V59" s="766">
        <v>77515</v>
      </c>
      <c r="W59" s="382">
        <v>42310</v>
      </c>
      <c r="X59" s="483">
        <v>42317</v>
      </c>
      <c r="Y59" s="763" t="s">
        <v>213</v>
      </c>
    </row>
    <row r="60" spans="1:25" ht="95.25" customHeight="1" x14ac:dyDescent="0.2">
      <c r="A60" s="763">
        <v>58</v>
      </c>
      <c r="B60" s="764" t="s">
        <v>203</v>
      </c>
      <c r="C60" s="763" t="s">
        <v>69</v>
      </c>
      <c r="D60" s="765" t="s">
        <v>1090</v>
      </c>
      <c r="E60" s="763" t="s">
        <v>1091</v>
      </c>
      <c r="F60" s="766">
        <v>900098537</v>
      </c>
      <c r="G60" s="766">
        <v>9</v>
      </c>
      <c r="H60" s="769" t="s">
        <v>1092</v>
      </c>
      <c r="I60" s="770">
        <v>6024616</v>
      </c>
      <c r="J60" s="380">
        <v>9407600</v>
      </c>
      <c r="K60" s="380"/>
      <c r="L60" s="381">
        <v>42369</v>
      </c>
      <c r="M60" s="381"/>
      <c r="N60" s="381">
        <v>42320</v>
      </c>
      <c r="O60" s="381">
        <v>42328</v>
      </c>
      <c r="P60" s="381">
        <v>42369</v>
      </c>
      <c r="Q60" s="329" t="s">
        <v>1093</v>
      </c>
      <c r="R60" s="766">
        <v>12515</v>
      </c>
      <c r="S60" s="382">
        <v>42276</v>
      </c>
      <c r="T60" s="766" t="s">
        <v>529</v>
      </c>
      <c r="U60" s="768" t="s">
        <v>530</v>
      </c>
      <c r="V60" s="766">
        <v>77615</v>
      </c>
      <c r="W60" s="382">
        <v>42320</v>
      </c>
      <c r="X60" s="483">
        <v>42320</v>
      </c>
      <c r="Y60" s="763" t="s">
        <v>1094</v>
      </c>
    </row>
    <row r="61" spans="1:25" ht="143.25" customHeight="1" x14ac:dyDescent="0.2">
      <c r="A61" s="418" t="s">
        <v>1095</v>
      </c>
      <c r="B61" s="419" t="s">
        <v>1096</v>
      </c>
      <c r="C61" s="418" t="s">
        <v>18</v>
      </c>
      <c r="D61" s="420" t="s">
        <v>1097</v>
      </c>
      <c r="E61" s="418" t="s">
        <v>474</v>
      </c>
      <c r="F61" s="421">
        <v>900068796</v>
      </c>
      <c r="G61" s="421">
        <v>1</v>
      </c>
      <c r="H61" s="422" t="s">
        <v>673</v>
      </c>
      <c r="I61" s="423">
        <v>7466000</v>
      </c>
      <c r="J61" s="424">
        <v>1581700535</v>
      </c>
      <c r="K61" s="424">
        <v>28765369</v>
      </c>
      <c r="L61" s="425">
        <v>43281</v>
      </c>
      <c r="M61" s="425" t="s">
        <v>1098</v>
      </c>
      <c r="N61" s="425">
        <v>42342</v>
      </c>
      <c r="O61" s="425">
        <v>42349</v>
      </c>
      <c r="P61" s="425">
        <v>43281</v>
      </c>
      <c r="Q61" s="427" t="s">
        <v>1099</v>
      </c>
      <c r="R61" s="421">
        <v>13315</v>
      </c>
      <c r="S61" s="428">
        <v>42317</v>
      </c>
      <c r="T61" s="421" t="s">
        <v>653</v>
      </c>
      <c r="U61" s="429" t="s">
        <v>1100</v>
      </c>
      <c r="V61" s="421">
        <v>615</v>
      </c>
      <c r="W61" s="428">
        <v>42349</v>
      </c>
      <c r="X61" s="428">
        <v>42361</v>
      </c>
      <c r="Y61" s="418" t="s">
        <v>213</v>
      </c>
    </row>
    <row r="62" spans="1:25" ht="111" customHeight="1" x14ac:dyDescent="0.2">
      <c r="A62" s="418">
        <v>59</v>
      </c>
      <c r="B62" s="419" t="s">
        <v>203</v>
      </c>
      <c r="C62" s="418" t="s">
        <v>69</v>
      </c>
      <c r="D62" s="420" t="s">
        <v>1101</v>
      </c>
      <c r="E62" s="418" t="s">
        <v>1102</v>
      </c>
      <c r="F62" s="421">
        <v>830109807</v>
      </c>
      <c r="G62" s="421">
        <v>9</v>
      </c>
      <c r="H62" s="422" t="s">
        <v>1103</v>
      </c>
      <c r="I62" s="423" t="s">
        <v>1104</v>
      </c>
      <c r="J62" s="424">
        <v>3817500</v>
      </c>
      <c r="K62" s="424"/>
      <c r="L62" s="425" t="s">
        <v>1105</v>
      </c>
      <c r="M62" s="425"/>
      <c r="N62" s="425">
        <v>42348</v>
      </c>
      <c r="O62" s="425">
        <v>42354</v>
      </c>
      <c r="P62" s="425">
        <v>42360</v>
      </c>
      <c r="Q62" s="427" t="s">
        <v>1106</v>
      </c>
      <c r="R62" s="421">
        <v>14015</v>
      </c>
      <c r="S62" s="428">
        <v>42328</v>
      </c>
      <c r="T62" s="421" t="s">
        <v>658</v>
      </c>
      <c r="U62" s="429" t="s">
        <v>659</v>
      </c>
      <c r="V62" s="421">
        <v>89115</v>
      </c>
      <c r="W62" s="428">
        <v>42349</v>
      </c>
      <c r="X62" s="428">
        <v>42348</v>
      </c>
      <c r="Y62" s="418" t="s">
        <v>859</v>
      </c>
    </row>
    <row r="63" spans="1:25" ht="112.5" customHeight="1" x14ac:dyDescent="0.2">
      <c r="A63" s="418">
        <v>60</v>
      </c>
      <c r="B63" s="419" t="s">
        <v>68</v>
      </c>
      <c r="C63" s="418" t="s">
        <v>69</v>
      </c>
      <c r="D63" s="420" t="s">
        <v>1107</v>
      </c>
      <c r="E63" s="418" t="s">
        <v>1108</v>
      </c>
      <c r="F63" s="421">
        <v>900616678</v>
      </c>
      <c r="G63" s="421">
        <v>2</v>
      </c>
      <c r="H63" s="422" t="s">
        <v>1109</v>
      </c>
      <c r="I63" s="423" t="s">
        <v>1110</v>
      </c>
      <c r="J63" s="424">
        <v>10625636</v>
      </c>
      <c r="K63" s="424"/>
      <c r="L63" s="425">
        <v>42369</v>
      </c>
      <c r="M63" s="425">
        <v>42399</v>
      </c>
      <c r="N63" s="425">
        <v>42352</v>
      </c>
      <c r="O63" s="425">
        <v>42359</v>
      </c>
      <c r="P63" s="425">
        <v>42399</v>
      </c>
      <c r="Q63" s="427" t="s">
        <v>1111</v>
      </c>
      <c r="R63" s="421">
        <v>13715</v>
      </c>
      <c r="S63" s="428">
        <v>42321</v>
      </c>
      <c r="T63" s="421" t="s">
        <v>839</v>
      </c>
      <c r="U63" s="429" t="s">
        <v>840</v>
      </c>
      <c r="V63" s="421">
        <v>90615</v>
      </c>
      <c r="W63" s="428">
        <v>42353</v>
      </c>
      <c r="X63" s="428">
        <v>42352</v>
      </c>
      <c r="Y63" s="418" t="s">
        <v>233</v>
      </c>
    </row>
    <row r="64" spans="1:25" ht="126" x14ac:dyDescent="0.2">
      <c r="A64" s="418">
        <v>61</v>
      </c>
      <c r="B64" s="419" t="s">
        <v>203</v>
      </c>
      <c r="C64" s="418" t="s">
        <v>545</v>
      </c>
      <c r="D64" s="420" t="s">
        <v>1112</v>
      </c>
      <c r="E64" s="418" t="s">
        <v>1113</v>
      </c>
      <c r="F64" s="421">
        <v>899999143</v>
      </c>
      <c r="G64" s="421">
        <v>4</v>
      </c>
      <c r="H64" s="422" t="s">
        <v>1114</v>
      </c>
      <c r="I64" s="423"/>
      <c r="J64" s="424">
        <v>144226500</v>
      </c>
      <c r="K64" s="424"/>
      <c r="L64" s="425">
        <v>42673</v>
      </c>
      <c r="M64" s="425"/>
      <c r="N64" s="425">
        <v>42353</v>
      </c>
      <c r="O64" s="425">
        <v>42353</v>
      </c>
      <c r="P64" s="425">
        <v>42673</v>
      </c>
      <c r="Q64" s="427" t="s">
        <v>22</v>
      </c>
      <c r="R64" s="421">
        <v>12915</v>
      </c>
      <c r="S64" s="428">
        <v>42286</v>
      </c>
      <c r="T64" s="421" t="s">
        <v>1115</v>
      </c>
      <c r="U64" s="429" t="s">
        <v>1116</v>
      </c>
      <c r="V64" s="421">
        <v>90815</v>
      </c>
      <c r="W64" s="428">
        <v>42354</v>
      </c>
      <c r="X64" s="428">
        <v>42353</v>
      </c>
      <c r="Y64" s="418" t="s">
        <v>265</v>
      </c>
    </row>
    <row r="65" spans="1:25" ht="105.75" customHeight="1" x14ac:dyDescent="0.2">
      <c r="A65" s="418">
        <v>62</v>
      </c>
      <c r="B65" s="419" t="s">
        <v>203</v>
      </c>
      <c r="C65" s="418" t="s">
        <v>274</v>
      </c>
      <c r="D65" s="420" t="s">
        <v>1117</v>
      </c>
      <c r="E65" s="418" t="s">
        <v>689</v>
      </c>
      <c r="F65" s="421">
        <v>900554131</v>
      </c>
      <c r="G65" s="421">
        <v>9</v>
      </c>
      <c r="H65" s="422" t="s">
        <v>690</v>
      </c>
      <c r="I65" s="423">
        <v>2363800</v>
      </c>
      <c r="J65" s="424">
        <v>54830880</v>
      </c>
      <c r="K65" s="424"/>
      <c r="L65" s="425">
        <v>42369</v>
      </c>
      <c r="M65" s="425"/>
      <c r="N65" s="425">
        <v>42354</v>
      </c>
      <c r="O65" s="425">
        <v>42356</v>
      </c>
      <c r="P65" s="425">
        <v>42369</v>
      </c>
      <c r="Q65" s="427" t="s">
        <v>1118</v>
      </c>
      <c r="R65" s="421">
        <v>13215</v>
      </c>
      <c r="S65" s="428">
        <v>42314</v>
      </c>
      <c r="T65" s="421" t="s">
        <v>692</v>
      </c>
      <c r="U65" s="429" t="s">
        <v>693</v>
      </c>
      <c r="V65" s="421">
        <v>91215</v>
      </c>
      <c r="W65" s="428">
        <v>42356</v>
      </c>
      <c r="X65" s="428">
        <v>42361</v>
      </c>
      <c r="Y65" s="418" t="s">
        <v>213</v>
      </c>
    </row>
    <row r="66" spans="1:25" ht="102.75" customHeight="1" x14ac:dyDescent="0.2">
      <c r="A66" s="418">
        <v>63</v>
      </c>
      <c r="B66" s="419" t="s">
        <v>203</v>
      </c>
      <c r="C66" s="418" t="s">
        <v>18</v>
      </c>
      <c r="D66" s="420" t="s">
        <v>1119</v>
      </c>
      <c r="E66" s="418" t="s">
        <v>1120</v>
      </c>
      <c r="F66" s="421">
        <v>800177588</v>
      </c>
      <c r="G66" s="421">
        <v>0</v>
      </c>
      <c r="H66" s="422" t="s">
        <v>1121</v>
      </c>
      <c r="I66" s="423">
        <v>6358585</v>
      </c>
      <c r="J66" s="424">
        <v>754168284</v>
      </c>
      <c r="K66" s="424"/>
      <c r="L66" s="425">
        <v>42369</v>
      </c>
      <c r="M66" s="425"/>
      <c r="N66" s="425">
        <v>42355</v>
      </c>
      <c r="O66" s="425">
        <v>42356</v>
      </c>
      <c r="P66" s="425">
        <v>42369</v>
      </c>
      <c r="Q66" s="427" t="s">
        <v>1122</v>
      </c>
      <c r="R66" s="421">
        <v>16815</v>
      </c>
      <c r="S66" s="428">
        <v>42355</v>
      </c>
      <c r="T66" s="421" t="s">
        <v>1049</v>
      </c>
      <c r="U66" s="429" t="s">
        <v>1050</v>
      </c>
      <c r="V66" s="421">
        <v>91315</v>
      </c>
      <c r="W66" s="428">
        <v>42356</v>
      </c>
      <c r="X66" s="428">
        <v>42361</v>
      </c>
      <c r="Y66" s="418" t="s">
        <v>213</v>
      </c>
    </row>
    <row r="67" spans="1:25" ht="114.75" customHeight="1" x14ac:dyDescent="0.2">
      <c r="A67" s="418">
        <v>64</v>
      </c>
      <c r="B67" s="419" t="s">
        <v>203</v>
      </c>
      <c r="C67" s="418" t="s">
        <v>18</v>
      </c>
      <c r="D67" s="420" t="s">
        <v>1123</v>
      </c>
      <c r="E67" s="418" t="s">
        <v>1124</v>
      </c>
      <c r="F67" s="421">
        <v>800220028</v>
      </c>
      <c r="G67" s="421">
        <v>1</v>
      </c>
      <c r="H67" s="422" t="s">
        <v>1125</v>
      </c>
      <c r="I67" s="423">
        <v>2188266</v>
      </c>
      <c r="J67" s="424">
        <v>497810520</v>
      </c>
      <c r="K67" s="424"/>
      <c r="L67" s="425">
        <v>42369</v>
      </c>
      <c r="M67" s="425"/>
      <c r="N67" s="425">
        <v>42356</v>
      </c>
      <c r="O67" s="425">
        <v>42356</v>
      </c>
      <c r="P67" s="425">
        <v>42369</v>
      </c>
      <c r="Q67" s="427" t="s">
        <v>1126</v>
      </c>
      <c r="R67" s="421">
        <v>17015</v>
      </c>
      <c r="S67" s="428">
        <v>42356</v>
      </c>
      <c r="T67" s="421" t="s">
        <v>823</v>
      </c>
      <c r="U67" s="429" t="s">
        <v>824</v>
      </c>
      <c r="V67" s="421">
        <v>91415</v>
      </c>
      <c r="W67" s="428">
        <v>42356</v>
      </c>
      <c r="X67" s="428">
        <v>42361</v>
      </c>
      <c r="Y67" s="418" t="s">
        <v>213</v>
      </c>
    </row>
    <row r="68" spans="1:25" ht="118.5" customHeight="1" x14ac:dyDescent="0.2">
      <c r="A68" s="418">
        <v>65</v>
      </c>
      <c r="B68" s="419" t="s">
        <v>203</v>
      </c>
      <c r="C68" s="418" t="s">
        <v>18</v>
      </c>
      <c r="D68" s="420" t="s">
        <v>1127</v>
      </c>
      <c r="E68" s="418" t="s">
        <v>689</v>
      </c>
      <c r="F68" s="421">
        <v>900554131</v>
      </c>
      <c r="G68" s="421">
        <v>9</v>
      </c>
      <c r="H68" s="422" t="s">
        <v>690</v>
      </c>
      <c r="I68" s="423">
        <v>2363800</v>
      </c>
      <c r="J68" s="424">
        <v>103709570</v>
      </c>
      <c r="K68" s="424"/>
      <c r="L68" s="425">
        <v>42551</v>
      </c>
      <c r="M68" s="425"/>
      <c r="N68" s="425">
        <v>42356</v>
      </c>
      <c r="O68" s="425">
        <v>42356</v>
      </c>
      <c r="P68" s="425">
        <v>42551</v>
      </c>
      <c r="Q68" s="427" t="s">
        <v>1128</v>
      </c>
      <c r="R68" s="421">
        <v>16515</v>
      </c>
      <c r="S68" s="428">
        <v>42353</v>
      </c>
      <c r="T68" s="421" t="s">
        <v>1129</v>
      </c>
      <c r="U68" s="429" t="s">
        <v>1130</v>
      </c>
      <c r="V68" s="421">
        <v>91515</v>
      </c>
      <c r="W68" s="428">
        <v>42356</v>
      </c>
      <c r="X68" s="428">
        <v>42361</v>
      </c>
      <c r="Y68" s="418" t="s">
        <v>213</v>
      </c>
    </row>
    <row r="69" spans="1:25" ht="63.75" x14ac:dyDescent="0.2">
      <c r="A69" s="418">
        <v>66</v>
      </c>
      <c r="B69" s="419" t="s">
        <v>68</v>
      </c>
      <c r="C69" s="418" t="s">
        <v>545</v>
      </c>
      <c r="D69" s="420" t="s">
        <v>1131</v>
      </c>
      <c r="E69" s="418" t="s">
        <v>257</v>
      </c>
      <c r="F69" s="421">
        <v>800058607</v>
      </c>
      <c r="G69" s="421">
        <v>2</v>
      </c>
      <c r="H69" s="422" t="s">
        <v>1132</v>
      </c>
      <c r="I69" s="423"/>
      <c r="J69" s="424">
        <v>143912662</v>
      </c>
      <c r="K69" s="424"/>
      <c r="L69" s="425">
        <v>42369</v>
      </c>
      <c r="M69" s="425"/>
      <c r="N69" s="425">
        <v>42356</v>
      </c>
      <c r="O69" s="428">
        <v>42356</v>
      </c>
      <c r="P69" s="425">
        <v>42369</v>
      </c>
      <c r="Q69" s="427" t="s">
        <v>22</v>
      </c>
      <c r="R69" s="421">
        <v>16915</v>
      </c>
      <c r="S69" s="428">
        <v>42355</v>
      </c>
      <c r="T69" s="421" t="s">
        <v>692</v>
      </c>
      <c r="U69" s="429" t="s">
        <v>693</v>
      </c>
      <c r="V69" s="421">
        <v>91715</v>
      </c>
      <c r="W69" s="428">
        <v>42356</v>
      </c>
      <c r="X69" s="428">
        <v>42356</v>
      </c>
      <c r="Y69" s="418" t="s">
        <v>213</v>
      </c>
    </row>
    <row r="70" spans="1:25" ht="77.25" customHeight="1" x14ac:dyDescent="0.2">
      <c r="A70" s="418">
        <v>67</v>
      </c>
      <c r="B70" s="419" t="s">
        <v>68</v>
      </c>
      <c r="C70" s="418" t="s">
        <v>545</v>
      </c>
      <c r="D70" s="420" t="s">
        <v>1133</v>
      </c>
      <c r="E70" s="418" t="s">
        <v>1134</v>
      </c>
      <c r="F70" s="421">
        <v>800103052</v>
      </c>
      <c r="G70" s="421">
        <v>8</v>
      </c>
      <c r="H70" s="422" t="s">
        <v>867</v>
      </c>
      <c r="I70" s="423">
        <v>6517950</v>
      </c>
      <c r="J70" s="424">
        <v>33946200</v>
      </c>
      <c r="K70" s="424"/>
      <c r="L70" s="425">
        <v>42369</v>
      </c>
      <c r="M70" s="425"/>
      <c r="N70" s="425">
        <v>42356</v>
      </c>
      <c r="O70" s="428">
        <v>42356</v>
      </c>
      <c r="P70" s="425">
        <v>42369</v>
      </c>
      <c r="Q70" s="427" t="s">
        <v>22</v>
      </c>
      <c r="R70" s="421">
        <v>16715</v>
      </c>
      <c r="S70" s="428">
        <v>42355</v>
      </c>
      <c r="T70" s="421" t="s">
        <v>823</v>
      </c>
      <c r="U70" s="429" t="s">
        <v>824</v>
      </c>
      <c r="V70" s="421">
        <v>91615</v>
      </c>
      <c r="W70" s="428">
        <v>42356</v>
      </c>
      <c r="X70" s="428">
        <v>42356</v>
      </c>
      <c r="Y70" s="418" t="s">
        <v>213</v>
      </c>
    </row>
    <row r="71" spans="1:25" ht="103.5" customHeight="1" x14ac:dyDescent="0.2">
      <c r="A71" s="418">
        <v>68</v>
      </c>
      <c r="B71" s="419" t="s">
        <v>203</v>
      </c>
      <c r="C71" s="418" t="s">
        <v>274</v>
      </c>
      <c r="D71" s="420" t="s">
        <v>1135</v>
      </c>
      <c r="E71" s="418" t="s">
        <v>689</v>
      </c>
      <c r="F71" s="421">
        <v>900554131</v>
      </c>
      <c r="G71" s="421">
        <v>9</v>
      </c>
      <c r="H71" s="422" t="s">
        <v>690</v>
      </c>
      <c r="I71" s="423">
        <v>2363800</v>
      </c>
      <c r="J71" s="424">
        <v>109637168</v>
      </c>
      <c r="K71" s="424"/>
      <c r="L71" s="425">
        <v>42369</v>
      </c>
      <c r="M71" s="425"/>
      <c r="N71" s="425">
        <v>42361</v>
      </c>
      <c r="O71" s="428">
        <v>42362</v>
      </c>
      <c r="P71" s="425">
        <v>42369</v>
      </c>
      <c r="Q71" s="427" t="s">
        <v>1136</v>
      </c>
      <c r="R71" s="421">
        <v>14115</v>
      </c>
      <c r="S71" s="428">
        <v>42331</v>
      </c>
      <c r="T71" s="421" t="s">
        <v>823</v>
      </c>
      <c r="U71" s="429" t="s">
        <v>824</v>
      </c>
      <c r="V71" s="421">
        <v>96915</v>
      </c>
      <c r="W71" s="428">
        <v>42361</v>
      </c>
      <c r="X71" s="428"/>
      <c r="Y71" s="418" t="s">
        <v>213</v>
      </c>
    </row>
    <row r="72" spans="1:25" x14ac:dyDescent="0.2">
      <c r="J72" s="484">
        <f>SUM(J2:J71)</f>
        <v>9660867544</v>
      </c>
      <c r="K72" s="484">
        <f>SUM(K2:K71)</f>
        <v>176415557</v>
      </c>
    </row>
    <row r="73" spans="1:25" x14ac:dyDescent="0.2">
      <c r="K73" s="484">
        <f>+K72+J72</f>
        <v>9837283101</v>
      </c>
    </row>
    <row r="81" spans="4:4" x14ac:dyDescent="0.2">
      <c r="D81" s="379" t="s">
        <v>520</v>
      </c>
    </row>
  </sheetData>
  <autoFilter ref="A1:Y73" xr:uid="{00000000-0009-0000-0000-000003000000}"/>
  <pageMargins left="1" right="1" top="1" bottom="1" header="0.5" footer="0.5"/>
  <pageSetup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40"/>
  <sheetViews>
    <sheetView workbookViewId="0">
      <pane xSplit="6" ySplit="1" topLeftCell="G22" activePane="bottomRight" state="frozen"/>
      <selection pane="topRight" activeCell="F1" sqref="F1"/>
      <selection pane="bottomLeft" activeCell="A2" sqref="A2"/>
      <selection pane="bottomRight" activeCell="G23" sqref="G23"/>
    </sheetView>
  </sheetViews>
  <sheetFormatPr baseColWidth="10" defaultColWidth="11.42578125" defaultRowHeight="15" x14ac:dyDescent="0.25"/>
  <cols>
    <col min="1" max="1" width="6.140625" customWidth="1"/>
    <col min="2" max="2" width="3.85546875" customWidth="1"/>
    <col min="4" max="4" width="14.85546875" customWidth="1"/>
    <col min="5" max="5" width="58" customWidth="1"/>
    <col min="6" max="6" width="13.5703125" customWidth="1"/>
    <col min="7" max="7" width="15.85546875" bestFit="1" customWidth="1"/>
    <col min="10" max="10" width="12.42578125" bestFit="1" customWidth="1"/>
    <col min="11" max="11" width="15.28515625" bestFit="1" customWidth="1"/>
    <col min="12" max="12" width="15.7109375" bestFit="1" customWidth="1"/>
    <col min="13" max="13" width="12.7109375" bestFit="1" customWidth="1"/>
    <col min="15" max="15" width="13.140625" customWidth="1"/>
    <col min="26" max="26" width="14.42578125" customWidth="1"/>
    <col min="27" max="27" width="14.5703125" bestFit="1" customWidth="1"/>
  </cols>
  <sheetData>
    <row r="1" spans="1:27" ht="48.75" customHeight="1" x14ac:dyDescent="0.25">
      <c r="A1" s="372" t="s">
        <v>1137</v>
      </c>
      <c r="B1" s="372" t="s">
        <v>0</v>
      </c>
      <c r="C1" s="373" t="s">
        <v>1</v>
      </c>
      <c r="D1" s="373" t="s">
        <v>2</v>
      </c>
      <c r="E1" s="373" t="s">
        <v>3</v>
      </c>
      <c r="F1" s="373" t="s">
        <v>4</v>
      </c>
      <c r="G1" s="374" t="s">
        <v>5</v>
      </c>
      <c r="H1" s="374" t="s">
        <v>521</v>
      </c>
      <c r="I1" s="374" t="s">
        <v>522</v>
      </c>
      <c r="J1" s="374" t="s">
        <v>523</v>
      </c>
      <c r="K1" s="375" t="s">
        <v>906</v>
      </c>
      <c r="L1" s="375" t="s">
        <v>907</v>
      </c>
      <c r="M1" s="373" t="s">
        <v>1138</v>
      </c>
      <c r="N1" s="373" t="s">
        <v>909</v>
      </c>
      <c r="O1" s="373" t="s">
        <v>8</v>
      </c>
      <c r="P1" s="373" t="s">
        <v>9</v>
      </c>
      <c r="Q1" s="373" t="s">
        <v>10</v>
      </c>
      <c r="R1" s="373" t="s">
        <v>11</v>
      </c>
      <c r="S1" s="373" t="s">
        <v>12</v>
      </c>
      <c r="T1" s="373" t="s">
        <v>13</v>
      </c>
      <c r="U1" s="373" t="s">
        <v>524</v>
      </c>
      <c r="V1" s="373" t="s">
        <v>525</v>
      </c>
      <c r="W1" s="373" t="s">
        <v>14</v>
      </c>
      <c r="X1" s="373" t="s">
        <v>15</v>
      </c>
      <c r="Y1" s="373" t="s">
        <v>16</v>
      </c>
      <c r="Z1" s="373" t="s">
        <v>197</v>
      </c>
    </row>
    <row r="2" spans="1:27" ht="69" customHeight="1" x14ac:dyDescent="0.25">
      <c r="A2" s="383">
        <v>1</v>
      </c>
      <c r="B2" s="383">
        <v>1</v>
      </c>
      <c r="C2" s="384" t="s">
        <v>203</v>
      </c>
      <c r="D2" s="383" t="s">
        <v>18</v>
      </c>
      <c r="E2" s="385" t="s">
        <v>531</v>
      </c>
      <c r="F2" s="383" t="s">
        <v>330</v>
      </c>
      <c r="G2" s="386">
        <v>79334237</v>
      </c>
      <c r="H2" s="383"/>
      <c r="I2" s="489" t="s">
        <v>533</v>
      </c>
      <c r="J2" s="392">
        <v>4624869</v>
      </c>
      <c r="K2" s="498">
        <v>15739061</v>
      </c>
      <c r="L2" s="498">
        <v>0</v>
      </c>
      <c r="M2" s="500">
        <v>42735</v>
      </c>
      <c r="N2" s="485"/>
      <c r="O2" s="485">
        <v>42382</v>
      </c>
      <c r="P2" s="485">
        <v>42383</v>
      </c>
      <c r="Q2" s="485">
        <v>42735</v>
      </c>
      <c r="R2" s="486" t="s">
        <v>22</v>
      </c>
      <c r="S2" s="487">
        <v>1516</v>
      </c>
      <c r="T2" s="485">
        <v>42381</v>
      </c>
      <c r="U2" s="486" t="s">
        <v>529</v>
      </c>
      <c r="V2" s="488" t="s">
        <v>530</v>
      </c>
      <c r="W2" s="486">
        <v>1416</v>
      </c>
      <c r="X2" s="485">
        <v>42382</v>
      </c>
      <c r="Y2" s="485">
        <v>42390</v>
      </c>
      <c r="Z2" s="488" t="s">
        <v>1139</v>
      </c>
    </row>
    <row r="3" spans="1:27" ht="71.25" customHeight="1" x14ac:dyDescent="0.25">
      <c r="A3" s="383">
        <v>2</v>
      </c>
      <c r="B3" s="383">
        <v>2</v>
      </c>
      <c r="C3" s="384" t="s">
        <v>203</v>
      </c>
      <c r="D3" s="383" t="s">
        <v>18</v>
      </c>
      <c r="E3" s="385" t="s">
        <v>531</v>
      </c>
      <c r="F3" s="383" t="s">
        <v>927</v>
      </c>
      <c r="G3" s="386">
        <v>79357757</v>
      </c>
      <c r="H3" s="386"/>
      <c r="I3" s="489" t="s">
        <v>928</v>
      </c>
      <c r="J3" s="392">
        <v>4341160</v>
      </c>
      <c r="K3" s="498">
        <v>15739061</v>
      </c>
      <c r="L3" s="498">
        <v>0</v>
      </c>
      <c r="M3" s="500">
        <v>42735</v>
      </c>
      <c r="N3" s="485"/>
      <c r="O3" s="485">
        <v>42382</v>
      </c>
      <c r="P3" s="485">
        <v>42383</v>
      </c>
      <c r="Q3" s="485">
        <v>42735</v>
      </c>
      <c r="R3" s="486" t="s">
        <v>22</v>
      </c>
      <c r="S3" s="487">
        <v>1616</v>
      </c>
      <c r="T3" s="485">
        <v>42381</v>
      </c>
      <c r="U3" s="486" t="s">
        <v>529</v>
      </c>
      <c r="V3" s="488" t="s">
        <v>530</v>
      </c>
      <c r="W3" s="486">
        <v>1516</v>
      </c>
      <c r="X3" s="485">
        <v>42382</v>
      </c>
      <c r="Y3" s="485">
        <v>42390</v>
      </c>
      <c r="Z3" s="488" t="s">
        <v>1139</v>
      </c>
    </row>
    <row r="4" spans="1:27" ht="70.5" customHeight="1" x14ac:dyDescent="0.25">
      <c r="A4" s="383">
        <v>3</v>
      </c>
      <c r="B4" s="383">
        <v>3</v>
      </c>
      <c r="C4" s="384" t="s">
        <v>203</v>
      </c>
      <c r="D4" s="383" t="s">
        <v>18</v>
      </c>
      <c r="E4" s="385" t="s">
        <v>531</v>
      </c>
      <c r="F4" s="383" t="s">
        <v>1140</v>
      </c>
      <c r="G4" s="386">
        <v>79863162</v>
      </c>
      <c r="H4" s="383"/>
      <c r="I4" s="489" t="s">
        <v>913</v>
      </c>
      <c r="J4" s="392">
        <v>4135941</v>
      </c>
      <c r="K4" s="498">
        <v>15739061</v>
      </c>
      <c r="L4" s="498">
        <v>0</v>
      </c>
      <c r="M4" s="500">
        <v>42735</v>
      </c>
      <c r="N4" s="485"/>
      <c r="O4" s="485">
        <v>42382</v>
      </c>
      <c r="P4" s="485">
        <v>42383</v>
      </c>
      <c r="Q4" s="485">
        <v>42735</v>
      </c>
      <c r="R4" s="486" t="s">
        <v>22</v>
      </c>
      <c r="S4" s="487">
        <v>1716</v>
      </c>
      <c r="T4" s="485">
        <v>42381</v>
      </c>
      <c r="U4" s="486" t="s">
        <v>529</v>
      </c>
      <c r="V4" s="488" t="s">
        <v>530</v>
      </c>
      <c r="W4" s="486">
        <v>1616</v>
      </c>
      <c r="X4" s="485">
        <v>42382</v>
      </c>
      <c r="Y4" s="485">
        <v>42390</v>
      </c>
      <c r="Z4" s="488" t="s">
        <v>1139</v>
      </c>
    </row>
    <row r="5" spans="1:27" ht="81" customHeight="1" x14ac:dyDescent="0.25">
      <c r="A5" s="383">
        <v>4</v>
      </c>
      <c r="B5" s="383">
        <v>4</v>
      </c>
      <c r="C5" s="384" t="s">
        <v>203</v>
      </c>
      <c r="D5" s="383" t="s">
        <v>18</v>
      </c>
      <c r="E5" s="385" t="s">
        <v>393</v>
      </c>
      <c r="F5" s="383" t="s">
        <v>1141</v>
      </c>
      <c r="G5" s="386">
        <v>1018433403</v>
      </c>
      <c r="H5" s="386"/>
      <c r="I5" s="489" t="s">
        <v>1038</v>
      </c>
      <c r="J5" s="392">
        <v>3167475888</v>
      </c>
      <c r="K5" s="498">
        <v>22505786</v>
      </c>
      <c r="L5" s="498">
        <v>0</v>
      </c>
      <c r="M5" s="500">
        <v>42735</v>
      </c>
      <c r="N5" s="485"/>
      <c r="O5" s="485">
        <v>42382</v>
      </c>
      <c r="P5" s="485">
        <v>42382</v>
      </c>
      <c r="Q5" s="485">
        <v>42735</v>
      </c>
      <c r="R5" s="486" t="s">
        <v>22</v>
      </c>
      <c r="S5" s="487">
        <v>1816</v>
      </c>
      <c r="T5" s="485">
        <v>42381</v>
      </c>
      <c r="U5" s="486" t="s">
        <v>529</v>
      </c>
      <c r="V5" s="488" t="s">
        <v>530</v>
      </c>
      <c r="W5" s="486">
        <v>1716</v>
      </c>
      <c r="X5" s="485">
        <v>42382</v>
      </c>
      <c r="Y5" s="485">
        <v>42390</v>
      </c>
      <c r="Z5" s="488" t="s">
        <v>1139</v>
      </c>
    </row>
    <row r="6" spans="1:27" ht="75" x14ac:dyDescent="0.25">
      <c r="A6" s="383">
        <v>5</v>
      </c>
      <c r="B6" s="383">
        <v>5</v>
      </c>
      <c r="C6" s="384" t="s">
        <v>203</v>
      </c>
      <c r="D6" s="383" t="s">
        <v>18</v>
      </c>
      <c r="E6" s="385" t="s">
        <v>1142</v>
      </c>
      <c r="F6" s="383" t="s">
        <v>1047</v>
      </c>
      <c r="G6" s="386">
        <v>51654866</v>
      </c>
      <c r="H6" s="386"/>
      <c r="I6" s="489" t="s">
        <v>1048</v>
      </c>
      <c r="J6" s="392">
        <v>2579810</v>
      </c>
      <c r="K6" s="498">
        <v>61718469</v>
      </c>
      <c r="L6" s="498">
        <v>0</v>
      </c>
      <c r="M6" s="500">
        <v>42735</v>
      </c>
      <c r="N6" s="485"/>
      <c r="O6" s="485">
        <v>42384</v>
      </c>
      <c r="P6" s="485">
        <v>42384</v>
      </c>
      <c r="Q6" s="485">
        <v>42735</v>
      </c>
      <c r="R6" s="486" t="s">
        <v>22</v>
      </c>
      <c r="S6" s="487">
        <v>1916</v>
      </c>
      <c r="T6" s="485">
        <v>42383</v>
      </c>
      <c r="U6" s="486" t="s">
        <v>1143</v>
      </c>
      <c r="V6" s="488" t="s">
        <v>1050</v>
      </c>
      <c r="W6" s="486">
        <v>1916</v>
      </c>
      <c r="X6" s="485">
        <v>42384</v>
      </c>
      <c r="Y6" s="485">
        <v>42390</v>
      </c>
      <c r="Z6" s="488" t="s">
        <v>213</v>
      </c>
    </row>
    <row r="7" spans="1:27" ht="63.75" x14ac:dyDescent="0.25">
      <c r="A7" s="383">
        <v>6</v>
      </c>
      <c r="B7" s="383">
        <v>1</v>
      </c>
      <c r="C7" s="384" t="s">
        <v>100</v>
      </c>
      <c r="D7" s="383" t="s">
        <v>545</v>
      </c>
      <c r="E7" s="385" t="s">
        <v>305</v>
      </c>
      <c r="F7" s="383" t="s">
        <v>547</v>
      </c>
      <c r="G7" s="386">
        <v>830095213</v>
      </c>
      <c r="H7" s="386">
        <v>0</v>
      </c>
      <c r="I7" s="489" t="s">
        <v>548</v>
      </c>
      <c r="J7" s="392">
        <v>3175150153</v>
      </c>
      <c r="K7" s="498">
        <v>9000000</v>
      </c>
      <c r="L7" s="498">
        <v>0</v>
      </c>
      <c r="M7" s="500">
        <v>42735</v>
      </c>
      <c r="N7" s="485"/>
      <c r="O7" s="485">
        <v>42387</v>
      </c>
      <c r="P7" s="485">
        <v>42387</v>
      </c>
      <c r="Q7" s="485">
        <v>42735</v>
      </c>
      <c r="R7" s="486" t="s">
        <v>22</v>
      </c>
      <c r="S7" s="487">
        <v>2116</v>
      </c>
      <c r="T7" s="485">
        <v>42384</v>
      </c>
      <c r="U7" s="486" t="s">
        <v>549</v>
      </c>
      <c r="V7" s="488" t="s">
        <v>1144</v>
      </c>
      <c r="W7" s="486">
        <v>2416</v>
      </c>
      <c r="X7" s="485">
        <v>42387</v>
      </c>
      <c r="Y7" s="485">
        <v>42387</v>
      </c>
      <c r="Z7" s="488" t="s">
        <v>1139</v>
      </c>
    </row>
    <row r="8" spans="1:27" ht="171.75" customHeight="1" x14ac:dyDescent="0.25">
      <c r="A8" s="383">
        <v>7</v>
      </c>
      <c r="B8" s="383">
        <v>6</v>
      </c>
      <c r="C8" s="384" t="s">
        <v>203</v>
      </c>
      <c r="D8" s="383" t="s">
        <v>18</v>
      </c>
      <c r="E8" s="385" t="s">
        <v>1145</v>
      </c>
      <c r="F8" s="383" t="s">
        <v>870</v>
      </c>
      <c r="G8" s="386">
        <v>830055049</v>
      </c>
      <c r="H8" s="386">
        <v>8</v>
      </c>
      <c r="I8" s="489" t="s">
        <v>871</v>
      </c>
      <c r="J8" s="392">
        <v>3129191</v>
      </c>
      <c r="K8" s="498">
        <v>2697000</v>
      </c>
      <c r="L8" s="498">
        <v>0</v>
      </c>
      <c r="M8" s="500" t="s">
        <v>110</v>
      </c>
      <c r="N8" s="485"/>
      <c r="O8" s="485">
        <v>42024</v>
      </c>
      <c r="P8" s="485">
        <v>42411</v>
      </c>
      <c r="Q8" s="485">
        <v>42470</v>
      </c>
      <c r="R8" s="488" t="s">
        <v>1146</v>
      </c>
      <c r="S8" s="487">
        <v>2516</v>
      </c>
      <c r="T8" s="485">
        <v>42387</v>
      </c>
      <c r="U8" s="486" t="s">
        <v>529</v>
      </c>
      <c r="V8" s="488" t="s">
        <v>530</v>
      </c>
      <c r="W8" s="486">
        <v>11816</v>
      </c>
      <c r="X8" s="485">
        <v>42398</v>
      </c>
      <c r="Y8" s="485">
        <v>42411</v>
      </c>
      <c r="Z8" s="488" t="s">
        <v>1147</v>
      </c>
    </row>
    <row r="9" spans="1:27" ht="63.75" x14ac:dyDescent="0.25">
      <c r="A9" s="501">
        <v>8</v>
      </c>
      <c r="B9" s="501">
        <v>2</v>
      </c>
      <c r="C9" s="502" t="s">
        <v>100</v>
      </c>
      <c r="D9" s="501" t="s">
        <v>545</v>
      </c>
      <c r="E9" s="503" t="s">
        <v>609</v>
      </c>
      <c r="F9" s="501" t="s">
        <v>1148</v>
      </c>
      <c r="G9" s="504">
        <v>860002400</v>
      </c>
      <c r="H9" s="504">
        <v>2</v>
      </c>
      <c r="I9" s="505" t="s">
        <v>1149</v>
      </c>
      <c r="J9" s="506" t="s">
        <v>1150</v>
      </c>
      <c r="K9" s="507">
        <v>1142509</v>
      </c>
      <c r="L9" s="507">
        <v>0</v>
      </c>
      <c r="M9" s="508" t="s">
        <v>1151</v>
      </c>
      <c r="N9" s="509"/>
      <c r="O9" s="509">
        <v>42409</v>
      </c>
      <c r="P9" s="509">
        <v>42500</v>
      </c>
      <c r="Q9" s="509">
        <v>42866</v>
      </c>
      <c r="R9" s="510" t="s">
        <v>22</v>
      </c>
      <c r="S9" s="511">
        <v>4916</v>
      </c>
      <c r="T9" s="509">
        <v>42405</v>
      </c>
      <c r="U9" s="510" t="s">
        <v>607</v>
      </c>
      <c r="V9" s="512" t="s">
        <v>608</v>
      </c>
      <c r="W9" s="510">
        <v>13316</v>
      </c>
      <c r="X9" s="509">
        <v>42410</v>
      </c>
      <c r="Y9" s="509">
        <v>42409</v>
      </c>
      <c r="Z9" s="512" t="s">
        <v>1139</v>
      </c>
    </row>
    <row r="10" spans="1:27" ht="76.5" x14ac:dyDescent="0.25">
      <c r="A10" s="501">
        <v>9</v>
      </c>
      <c r="B10" s="501">
        <v>3</v>
      </c>
      <c r="C10" s="502" t="s">
        <v>100</v>
      </c>
      <c r="D10" s="501" t="s">
        <v>545</v>
      </c>
      <c r="E10" s="503" t="s">
        <v>1152</v>
      </c>
      <c r="F10" s="501" t="s">
        <v>1153</v>
      </c>
      <c r="G10" s="504">
        <v>860505205</v>
      </c>
      <c r="H10" s="504">
        <v>1</v>
      </c>
      <c r="I10" s="505" t="s">
        <v>1154</v>
      </c>
      <c r="J10" s="506" t="s">
        <v>1155</v>
      </c>
      <c r="K10" s="507">
        <v>295800</v>
      </c>
      <c r="L10" s="507">
        <v>0</v>
      </c>
      <c r="M10" s="508">
        <v>42735</v>
      </c>
      <c r="N10" s="509"/>
      <c r="O10" s="509">
        <v>42409</v>
      </c>
      <c r="P10" s="509">
        <v>42433</v>
      </c>
      <c r="Q10" s="509">
        <v>42735</v>
      </c>
      <c r="R10" s="510" t="s">
        <v>22</v>
      </c>
      <c r="S10" s="511">
        <v>5416</v>
      </c>
      <c r="T10" s="509">
        <v>42405</v>
      </c>
      <c r="U10" s="510" t="s">
        <v>1156</v>
      </c>
      <c r="V10" s="512" t="s">
        <v>669</v>
      </c>
      <c r="W10" s="510">
        <v>13616</v>
      </c>
      <c r="X10" s="509">
        <v>42410</v>
      </c>
      <c r="Y10" s="509">
        <v>42409</v>
      </c>
      <c r="Z10" s="512" t="s">
        <v>1157</v>
      </c>
    </row>
    <row r="11" spans="1:27" ht="76.5" x14ac:dyDescent="0.25">
      <c r="A11" s="501">
        <v>10</v>
      </c>
      <c r="B11" s="501">
        <v>4</v>
      </c>
      <c r="C11" s="502" t="s">
        <v>100</v>
      </c>
      <c r="D11" s="501" t="s">
        <v>545</v>
      </c>
      <c r="E11" s="503" t="s">
        <v>1158</v>
      </c>
      <c r="F11" s="501" t="s">
        <v>1153</v>
      </c>
      <c r="G11" s="504">
        <v>860505205</v>
      </c>
      <c r="H11" s="504">
        <v>1</v>
      </c>
      <c r="I11" s="505" t="s">
        <v>1154</v>
      </c>
      <c r="J11" s="506" t="s">
        <v>1155</v>
      </c>
      <c r="K11" s="507">
        <v>678600</v>
      </c>
      <c r="L11" s="507">
        <v>0</v>
      </c>
      <c r="M11" s="508">
        <v>42735</v>
      </c>
      <c r="N11" s="509"/>
      <c r="O11" s="509">
        <v>42409</v>
      </c>
      <c r="P11" s="509">
        <v>42433</v>
      </c>
      <c r="Q11" s="509">
        <v>42735</v>
      </c>
      <c r="R11" s="510" t="s">
        <v>22</v>
      </c>
      <c r="S11" s="511">
        <v>4816</v>
      </c>
      <c r="T11" s="509">
        <v>42405</v>
      </c>
      <c r="U11" s="510" t="s">
        <v>1156</v>
      </c>
      <c r="V11" s="512" t="s">
        <v>669</v>
      </c>
      <c r="W11" s="510">
        <v>13716</v>
      </c>
      <c r="X11" s="509">
        <v>42410</v>
      </c>
      <c r="Y11" s="509">
        <v>42409</v>
      </c>
      <c r="Z11" s="512" t="s">
        <v>1157</v>
      </c>
    </row>
    <row r="12" spans="1:27" ht="76.5" x14ac:dyDescent="0.25">
      <c r="A12" s="501">
        <v>11</v>
      </c>
      <c r="B12" s="501">
        <v>5</v>
      </c>
      <c r="C12" s="502" t="s">
        <v>100</v>
      </c>
      <c r="D12" s="501" t="s">
        <v>545</v>
      </c>
      <c r="E12" s="503" t="s">
        <v>1159</v>
      </c>
      <c r="F12" s="501" t="s">
        <v>1160</v>
      </c>
      <c r="G12" s="504">
        <v>800197239</v>
      </c>
      <c r="H12" s="504">
        <v>0</v>
      </c>
      <c r="I12" s="505" t="s">
        <v>1161</v>
      </c>
      <c r="J12" s="506" t="s">
        <v>1162</v>
      </c>
      <c r="K12" s="507">
        <v>899719</v>
      </c>
      <c r="L12" s="507">
        <v>0</v>
      </c>
      <c r="M12" s="508">
        <v>42735</v>
      </c>
      <c r="N12" s="509"/>
      <c r="O12" s="509">
        <v>42409</v>
      </c>
      <c r="P12" s="509">
        <v>42433</v>
      </c>
      <c r="Q12" s="509">
        <v>42735</v>
      </c>
      <c r="R12" s="510" t="s">
        <v>22</v>
      </c>
      <c r="S12" s="511">
        <v>5516</v>
      </c>
      <c r="T12" s="509">
        <v>42405</v>
      </c>
      <c r="U12" s="510" t="s">
        <v>1156</v>
      </c>
      <c r="V12" s="512" t="s">
        <v>669</v>
      </c>
      <c r="W12" s="510">
        <v>13816</v>
      </c>
      <c r="X12" s="509">
        <v>42410</v>
      </c>
      <c r="Y12" s="509">
        <v>42409</v>
      </c>
      <c r="Z12" s="512" t="s">
        <v>1157</v>
      </c>
    </row>
    <row r="13" spans="1:27" ht="76.5" x14ac:dyDescent="0.25">
      <c r="A13" s="501">
        <v>12</v>
      </c>
      <c r="B13" s="501">
        <v>6</v>
      </c>
      <c r="C13" s="502" t="s">
        <v>100</v>
      </c>
      <c r="D13" s="501" t="s">
        <v>545</v>
      </c>
      <c r="E13" s="503" t="s">
        <v>1163</v>
      </c>
      <c r="F13" s="501" t="s">
        <v>1160</v>
      </c>
      <c r="G13" s="504">
        <v>800197239</v>
      </c>
      <c r="H13" s="504">
        <v>0</v>
      </c>
      <c r="I13" s="505" t="s">
        <v>1161</v>
      </c>
      <c r="J13" s="506" t="s">
        <v>1162</v>
      </c>
      <c r="K13" s="507">
        <v>1702088</v>
      </c>
      <c r="L13" s="507">
        <v>0</v>
      </c>
      <c r="M13" s="508">
        <v>42735</v>
      </c>
      <c r="N13" s="509"/>
      <c r="O13" s="509">
        <v>42409</v>
      </c>
      <c r="P13" s="509">
        <v>42433</v>
      </c>
      <c r="Q13" s="509">
        <v>42735</v>
      </c>
      <c r="R13" s="510" t="s">
        <v>22</v>
      </c>
      <c r="S13" s="511">
        <v>4716</v>
      </c>
      <c r="T13" s="509">
        <v>42405</v>
      </c>
      <c r="U13" s="510" t="s">
        <v>1156</v>
      </c>
      <c r="V13" s="512" t="s">
        <v>669</v>
      </c>
      <c r="W13" s="510">
        <v>13916</v>
      </c>
      <c r="X13" s="509">
        <v>42410</v>
      </c>
      <c r="Y13" s="509">
        <v>42409</v>
      </c>
      <c r="Z13" s="512" t="s">
        <v>1157</v>
      </c>
    </row>
    <row r="14" spans="1:27" ht="177" customHeight="1" x14ac:dyDescent="0.25">
      <c r="A14" s="501">
        <v>13</v>
      </c>
      <c r="B14" s="501">
        <v>7</v>
      </c>
      <c r="C14" s="502" t="s">
        <v>203</v>
      </c>
      <c r="D14" s="501" t="s">
        <v>69</v>
      </c>
      <c r="E14" s="503" t="s">
        <v>1164</v>
      </c>
      <c r="F14" s="501" t="s">
        <v>1032</v>
      </c>
      <c r="G14" s="504">
        <v>900542932</v>
      </c>
      <c r="H14" s="504">
        <v>1</v>
      </c>
      <c r="I14" s="505" t="s">
        <v>1033</v>
      </c>
      <c r="J14" s="506">
        <v>3114381</v>
      </c>
      <c r="K14" s="507">
        <v>5000000</v>
      </c>
      <c r="L14" s="507">
        <v>0</v>
      </c>
      <c r="M14" s="508">
        <v>42735</v>
      </c>
      <c r="N14" s="509"/>
      <c r="O14" s="509">
        <v>42412</v>
      </c>
      <c r="P14" s="509">
        <v>42415</v>
      </c>
      <c r="Q14" s="509">
        <v>42735</v>
      </c>
      <c r="R14" s="512" t="s">
        <v>1165</v>
      </c>
      <c r="S14" s="511">
        <v>2416</v>
      </c>
      <c r="T14" s="509">
        <v>42387</v>
      </c>
      <c r="U14" s="510" t="s">
        <v>1035</v>
      </c>
      <c r="V14" s="512" t="s">
        <v>1166</v>
      </c>
      <c r="W14" s="510">
        <v>14916</v>
      </c>
      <c r="X14" s="509">
        <v>42415</v>
      </c>
      <c r="Y14" s="509">
        <v>42424</v>
      </c>
      <c r="Z14" s="512" t="s">
        <v>1139</v>
      </c>
    </row>
    <row r="15" spans="1:27" ht="223.5" customHeight="1" x14ac:dyDescent="0.25">
      <c r="A15" s="501">
        <v>14</v>
      </c>
      <c r="B15" s="501">
        <v>8</v>
      </c>
      <c r="C15" s="502" t="s">
        <v>203</v>
      </c>
      <c r="D15" s="501" t="s">
        <v>18</v>
      </c>
      <c r="E15" s="503" t="s">
        <v>1167</v>
      </c>
      <c r="F15" s="501" t="s">
        <v>976</v>
      </c>
      <c r="G15" s="504">
        <v>800225235</v>
      </c>
      <c r="H15" s="504">
        <v>2</v>
      </c>
      <c r="I15" s="505" t="s">
        <v>977</v>
      </c>
      <c r="J15" s="506">
        <v>3178277</v>
      </c>
      <c r="K15" s="507">
        <v>67754730</v>
      </c>
      <c r="L15" s="507">
        <v>0</v>
      </c>
      <c r="M15" s="508">
        <v>42825</v>
      </c>
      <c r="N15" s="509"/>
      <c r="O15" s="509">
        <v>42422</v>
      </c>
      <c r="P15" s="509">
        <v>42423</v>
      </c>
      <c r="Q15" s="509">
        <v>42825</v>
      </c>
      <c r="R15" s="512" t="s">
        <v>1168</v>
      </c>
      <c r="S15" s="511">
        <v>6116</v>
      </c>
      <c r="T15" s="509">
        <v>42419</v>
      </c>
      <c r="U15" s="510" t="s">
        <v>823</v>
      </c>
      <c r="V15" s="512" t="s">
        <v>824</v>
      </c>
      <c r="W15" s="510">
        <v>15516</v>
      </c>
      <c r="X15" s="509">
        <v>42423</v>
      </c>
      <c r="Y15" s="509">
        <v>42430</v>
      </c>
      <c r="Z15" s="512" t="s">
        <v>213</v>
      </c>
      <c r="AA15" s="643" t="s">
        <v>1169</v>
      </c>
    </row>
    <row r="16" spans="1:27" ht="208.5" customHeight="1" x14ac:dyDescent="0.25">
      <c r="A16" s="501">
        <v>15</v>
      </c>
      <c r="B16" s="501">
        <v>1</v>
      </c>
      <c r="C16" s="502" t="s">
        <v>68</v>
      </c>
      <c r="D16" s="501" t="s">
        <v>69</v>
      </c>
      <c r="E16" s="503" t="s">
        <v>1170</v>
      </c>
      <c r="F16" s="501" t="s">
        <v>1171</v>
      </c>
      <c r="G16" s="504">
        <v>830084433</v>
      </c>
      <c r="H16" s="504">
        <v>7</v>
      </c>
      <c r="I16" s="505" t="s">
        <v>1172</v>
      </c>
      <c r="J16" s="506">
        <v>3790300</v>
      </c>
      <c r="K16" s="507">
        <v>684400</v>
      </c>
      <c r="L16" s="507">
        <v>273760</v>
      </c>
      <c r="M16" s="508" t="s">
        <v>1173</v>
      </c>
      <c r="N16" s="509"/>
      <c r="O16" s="509">
        <v>42425</v>
      </c>
      <c r="P16" s="509">
        <v>42437</v>
      </c>
      <c r="Q16" s="509"/>
      <c r="R16" s="512" t="s">
        <v>1174</v>
      </c>
      <c r="S16" s="511">
        <v>4616</v>
      </c>
      <c r="T16" s="509">
        <v>42404</v>
      </c>
      <c r="U16" s="510" t="s">
        <v>597</v>
      </c>
      <c r="V16" s="512" t="s">
        <v>598</v>
      </c>
      <c r="W16" s="510">
        <v>20316</v>
      </c>
      <c r="X16" s="509">
        <v>42425</v>
      </c>
      <c r="Y16" s="509">
        <v>42430</v>
      </c>
      <c r="Z16" s="512" t="s">
        <v>619</v>
      </c>
    </row>
    <row r="17" spans="1:26" ht="89.25" customHeight="1" x14ac:dyDescent="0.25">
      <c r="A17" s="513">
        <v>16</v>
      </c>
      <c r="B17" s="513">
        <v>9</v>
      </c>
      <c r="C17" s="514" t="s">
        <v>203</v>
      </c>
      <c r="D17" s="513" t="s">
        <v>545</v>
      </c>
      <c r="E17" s="515" t="s">
        <v>1175</v>
      </c>
      <c r="F17" s="513" t="s">
        <v>1176</v>
      </c>
      <c r="G17" s="516">
        <v>900775607</v>
      </c>
      <c r="H17" s="516">
        <v>0</v>
      </c>
      <c r="I17" s="517" t="s">
        <v>1177</v>
      </c>
      <c r="J17" s="518">
        <v>7483452</v>
      </c>
      <c r="K17" s="519">
        <v>10439999</v>
      </c>
      <c r="L17" s="519">
        <v>4639999</v>
      </c>
      <c r="M17" s="520">
        <v>42735</v>
      </c>
      <c r="N17" s="521"/>
      <c r="O17" s="521">
        <v>42438</v>
      </c>
      <c r="P17" s="521">
        <v>42488</v>
      </c>
      <c r="Q17" s="521">
        <v>42735</v>
      </c>
      <c r="R17" s="522" t="s">
        <v>22</v>
      </c>
      <c r="S17" s="523">
        <v>6816</v>
      </c>
      <c r="T17" s="521">
        <v>42436</v>
      </c>
      <c r="U17" s="522" t="s">
        <v>1020</v>
      </c>
      <c r="V17" s="524" t="s">
        <v>1178</v>
      </c>
      <c r="W17" s="522">
        <v>22716</v>
      </c>
      <c r="X17" s="521">
        <v>42439</v>
      </c>
      <c r="Y17" s="521">
        <v>42438</v>
      </c>
      <c r="Z17" s="524" t="s">
        <v>213</v>
      </c>
    </row>
    <row r="18" spans="1:26" ht="168.75" customHeight="1" x14ac:dyDescent="0.25">
      <c r="A18" s="513">
        <v>17</v>
      </c>
      <c r="B18" s="513">
        <v>10</v>
      </c>
      <c r="C18" s="514" t="s">
        <v>203</v>
      </c>
      <c r="D18" s="513" t="s">
        <v>69</v>
      </c>
      <c r="E18" s="515" t="s">
        <v>1179</v>
      </c>
      <c r="F18" s="513" t="s">
        <v>1180</v>
      </c>
      <c r="G18" s="516">
        <v>830077560</v>
      </c>
      <c r="H18" s="516">
        <v>5</v>
      </c>
      <c r="I18" s="517" t="s">
        <v>1181</v>
      </c>
      <c r="J18" s="518">
        <v>7044767</v>
      </c>
      <c r="K18" s="519">
        <v>19000000</v>
      </c>
      <c r="L18" s="519">
        <v>0</v>
      </c>
      <c r="M18" s="520">
        <v>42735</v>
      </c>
      <c r="N18" s="521"/>
      <c r="O18" s="521">
        <v>42444</v>
      </c>
      <c r="P18" s="521">
        <v>42459</v>
      </c>
      <c r="Q18" s="521">
        <v>42735</v>
      </c>
      <c r="R18" s="524" t="s">
        <v>1182</v>
      </c>
      <c r="S18" s="523">
        <v>4616</v>
      </c>
      <c r="T18" s="521">
        <v>42404</v>
      </c>
      <c r="U18" s="522" t="s">
        <v>597</v>
      </c>
      <c r="V18" s="524" t="s">
        <v>598</v>
      </c>
      <c r="W18" s="522">
        <v>23416</v>
      </c>
      <c r="X18" s="521">
        <v>42446</v>
      </c>
      <c r="Y18" s="521">
        <v>42447</v>
      </c>
      <c r="Z18" s="524" t="s">
        <v>1157</v>
      </c>
    </row>
    <row r="19" spans="1:26" ht="85.5" customHeight="1" x14ac:dyDescent="0.25">
      <c r="A19" s="513">
        <v>18</v>
      </c>
      <c r="B19" s="513">
        <v>11</v>
      </c>
      <c r="C19" s="514" t="s">
        <v>203</v>
      </c>
      <c r="D19" s="513" t="s">
        <v>18</v>
      </c>
      <c r="E19" s="515" t="s">
        <v>531</v>
      </c>
      <c r="F19" s="513" t="s">
        <v>1183</v>
      </c>
      <c r="G19" s="516">
        <v>1023886862</v>
      </c>
      <c r="H19" s="516"/>
      <c r="I19" s="517" t="s">
        <v>1184</v>
      </c>
      <c r="J19" s="518">
        <v>4636013</v>
      </c>
      <c r="K19" s="519">
        <v>12934979</v>
      </c>
      <c r="L19" s="519">
        <v>0</v>
      </c>
      <c r="M19" s="520">
        <v>42735</v>
      </c>
      <c r="N19" s="519"/>
      <c r="O19" s="521">
        <v>42444</v>
      </c>
      <c r="P19" s="521">
        <v>42445</v>
      </c>
      <c r="Q19" s="521">
        <v>42735</v>
      </c>
      <c r="R19" s="522" t="s">
        <v>22</v>
      </c>
      <c r="S19" s="523">
        <v>5916</v>
      </c>
      <c r="T19" s="521">
        <v>42418</v>
      </c>
      <c r="U19" s="522" t="s">
        <v>529</v>
      </c>
      <c r="V19" s="524" t="s">
        <v>530</v>
      </c>
      <c r="W19" s="522">
        <v>23216</v>
      </c>
      <c r="X19" s="521">
        <v>42444</v>
      </c>
      <c r="Y19" s="521">
        <v>42447</v>
      </c>
      <c r="Z19" s="524" t="s">
        <v>1139</v>
      </c>
    </row>
    <row r="20" spans="1:26" ht="150" x14ac:dyDescent="0.25">
      <c r="A20" s="537">
        <v>19</v>
      </c>
      <c r="B20" s="537">
        <v>12</v>
      </c>
      <c r="C20" s="538" t="s">
        <v>203</v>
      </c>
      <c r="D20" s="537" t="s">
        <v>18</v>
      </c>
      <c r="E20" s="539" t="s">
        <v>963</v>
      </c>
      <c r="F20" s="537" t="s">
        <v>964</v>
      </c>
      <c r="G20" s="540">
        <v>800063563</v>
      </c>
      <c r="H20" s="540">
        <v>7</v>
      </c>
      <c r="I20" s="541" t="s">
        <v>965</v>
      </c>
      <c r="J20" s="542">
        <v>4446336</v>
      </c>
      <c r="K20" s="543">
        <v>45936000</v>
      </c>
      <c r="L20" s="543">
        <v>0</v>
      </c>
      <c r="M20" s="544" t="s">
        <v>238</v>
      </c>
      <c r="N20" s="543"/>
      <c r="O20" s="545">
        <v>42451</v>
      </c>
      <c r="P20" s="545">
        <v>42467</v>
      </c>
      <c r="Q20" s="545">
        <v>42649</v>
      </c>
      <c r="R20" s="546" t="s">
        <v>1185</v>
      </c>
      <c r="S20" s="525">
        <v>6416</v>
      </c>
      <c r="T20" s="545">
        <v>42431</v>
      </c>
      <c r="U20" s="526" t="s">
        <v>730</v>
      </c>
      <c r="V20" s="527" t="s">
        <v>731</v>
      </c>
      <c r="W20" s="526">
        <v>23716</v>
      </c>
      <c r="X20" s="545">
        <v>42451</v>
      </c>
      <c r="Y20" s="545">
        <v>42473</v>
      </c>
      <c r="Z20" s="546" t="s">
        <v>233</v>
      </c>
    </row>
    <row r="21" spans="1:26" ht="195" x14ac:dyDescent="0.25">
      <c r="A21" s="528">
        <v>20</v>
      </c>
      <c r="B21" s="528">
        <v>2</v>
      </c>
      <c r="C21" s="529" t="s">
        <v>68</v>
      </c>
      <c r="D21" s="528" t="s">
        <v>69</v>
      </c>
      <c r="E21" s="530" t="s">
        <v>1186</v>
      </c>
      <c r="F21" s="528" t="s">
        <v>1171</v>
      </c>
      <c r="G21" s="531">
        <v>830084433</v>
      </c>
      <c r="H21" s="531">
        <v>7</v>
      </c>
      <c r="I21" s="532" t="s">
        <v>1172</v>
      </c>
      <c r="J21" s="533">
        <v>3790300</v>
      </c>
      <c r="K21" s="547">
        <v>2610000</v>
      </c>
      <c r="L21" s="547">
        <v>0</v>
      </c>
      <c r="M21" s="536" t="s">
        <v>1173</v>
      </c>
      <c r="N21" s="535"/>
      <c r="O21" s="548">
        <v>42473</v>
      </c>
      <c r="P21" s="548">
        <v>42487</v>
      </c>
      <c r="Q21" s="548">
        <v>42534</v>
      </c>
      <c r="R21" s="534" t="s">
        <v>1187</v>
      </c>
      <c r="S21" s="535">
        <v>7516</v>
      </c>
      <c r="T21" s="548">
        <v>42452</v>
      </c>
      <c r="U21" s="535" t="s">
        <v>597</v>
      </c>
      <c r="V21" s="534" t="s">
        <v>598</v>
      </c>
      <c r="W21" s="535">
        <v>34416</v>
      </c>
      <c r="X21" s="548">
        <v>42475</v>
      </c>
      <c r="Y21" s="548">
        <v>42478</v>
      </c>
      <c r="Z21" s="534" t="s">
        <v>619</v>
      </c>
    </row>
    <row r="22" spans="1:26" ht="165" x14ac:dyDescent="0.25">
      <c r="A22" s="528">
        <v>21</v>
      </c>
      <c r="B22" s="528">
        <v>13</v>
      </c>
      <c r="C22" s="529" t="s">
        <v>203</v>
      </c>
      <c r="D22" s="528" t="s">
        <v>18</v>
      </c>
      <c r="E22" s="530" t="s">
        <v>1188</v>
      </c>
      <c r="F22" s="528" t="s">
        <v>923</v>
      </c>
      <c r="G22" s="531">
        <v>860012336</v>
      </c>
      <c r="H22" s="531">
        <v>1</v>
      </c>
      <c r="I22" s="532" t="s">
        <v>924</v>
      </c>
      <c r="J22" s="533">
        <v>6382919</v>
      </c>
      <c r="K22" s="547">
        <v>7907250</v>
      </c>
      <c r="L22" s="547">
        <v>0</v>
      </c>
      <c r="M22" s="536" t="s">
        <v>1016</v>
      </c>
      <c r="N22" s="535"/>
      <c r="O22" s="548">
        <v>42482</v>
      </c>
      <c r="P22" s="548">
        <v>42492</v>
      </c>
      <c r="Q22" s="548">
        <v>42856</v>
      </c>
      <c r="R22" s="534" t="s">
        <v>1189</v>
      </c>
      <c r="S22" s="535">
        <v>7416</v>
      </c>
      <c r="T22" s="548">
        <v>42452</v>
      </c>
      <c r="U22" s="535" t="s">
        <v>658</v>
      </c>
      <c r="V22" s="534" t="s">
        <v>659</v>
      </c>
      <c r="W22" s="535">
        <v>39916</v>
      </c>
      <c r="X22" s="558">
        <v>42486</v>
      </c>
      <c r="Y22" s="548">
        <v>42501</v>
      </c>
      <c r="Z22" s="534" t="s">
        <v>753</v>
      </c>
    </row>
    <row r="23" spans="1:26" ht="165" x14ac:dyDescent="0.25">
      <c r="A23" s="559">
        <v>22</v>
      </c>
      <c r="B23" s="559">
        <v>14</v>
      </c>
      <c r="C23" s="560" t="s">
        <v>203</v>
      </c>
      <c r="D23" s="559" t="s">
        <v>18</v>
      </c>
      <c r="E23" s="561" t="s">
        <v>1190</v>
      </c>
      <c r="F23" s="559" t="s">
        <v>984</v>
      </c>
      <c r="G23" s="562">
        <v>900173404</v>
      </c>
      <c r="H23" s="562">
        <v>9</v>
      </c>
      <c r="I23" s="563" t="s">
        <v>985</v>
      </c>
      <c r="J23" s="564">
        <v>6117070</v>
      </c>
      <c r="K23" s="565">
        <v>48685200</v>
      </c>
      <c r="L23" s="565">
        <v>0</v>
      </c>
      <c r="M23" s="566">
        <v>42735</v>
      </c>
      <c r="N23" s="567"/>
      <c r="O23" s="568">
        <v>42486</v>
      </c>
      <c r="P23" s="548">
        <v>42493</v>
      </c>
      <c r="Q23" s="568">
        <v>42735</v>
      </c>
      <c r="R23" s="569" t="s">
        <v>1191</v>
      </c>
      <c r="S23" s="567">
        <v>7316</v>
      </c>
      <c r="T23" s="568">
        <v>42446</v>
      </c>
      <c r="U23" s="567" t="s">
        <v>823</v>
      </c>
      <c r="V23" s="569" t="s">
        <v>824</v>
      </c>
      <c r="W23" s="567">
        <v>40016</v>
      </c>
      <c r="X23" s="570">
        <v>42487</v>
      </c>
      <c r="Y23" s="548">
        <v>42521</v>
      </c>
      <c r="Z23" s="569" t="s">
        <v>1157</v>
      </c>
    </row>
    <row r="24" spans="1:26" ht="150" x14ac:dyDescent="0.25">
      <c r="A24" s="550">
        <v>23</v>
      </c>
      <c r="B24" s="550">
        <v>15</v>
      </c>
      <c r="C24" s="549" t="s">
        <v>203</v>
      </c>
      <c r="D24" s="550" t="s">
        <v>18</v>
      </c>
      <c r="E24" s="551" t="s">
        <v>1192</v>
      </c>
      <c r="F24" s="550" t="s">
        <v>934</v>
      </c>
      <c r="G24" s="552">
        <v>800252836</v>
      </c>
      <c r="H24" s="552">
        <v>3</v>
      </c>
      <c r="I24" s="553" t="s">
        <v>935</v>
      </c>
      <c r="J24" s="554">
        <v>2226949</v>
      </c>
      <c r="K24" s="556">
        <v>36382240</v>
      </c>
      <c r="L24" s="556">
        <v>0</v>
      </c>
      <c r="M24" s="557">
        <v>42735</v>
      </c>
      <c r="N24" s="571"/>
      <c r="O24" s="572">
        <v>42493</v>
      </c>
      <c r="P24" s="572">
        <v>42507</v>
      </c>
      <c r="Q24" s="557">
        <v>42735</v>
      </c>
      <c r="R24" s="555" t="s">
        <v>1193</v>
      </c>
      <c r="S24" s="571">
        <v>8316</v>
      </c>
      <c r="T24" s="572">
        <v>210416</v>
      </c>
      <c r="U24" s="571" t="s">
        <v>823</v>
      </c>
      <c r="V24" s="555" t="s">
        <v>824</v>
      </c>
      <c r="W24" s="571">
        <v>40216</v>
      </c>
      <c r="X24" s="572">
        <v>42494</v>
      </c>
      <c r="Y24" s="572">
        <v>42521</v>
      </c>
      <c r="Z24" s="555" t="s">
        <v>213</v>
      </c>
    </row>
    <row r="25" spans="1:26" ht="150" x14ac:dyDescent="0.25">
      <c r="A25" s="550">
        <v>24</v>
      </c>
      <c r="B25" s="550">
        <v>3</v>
      </c>
      <c r="C25" s="549" t="s">
        <v>68</v>
      </c>
      <c r="D25" s="550" t="s">
        <v>69</v>
      </c>
      <c r="E25" s="551" t="s">
        <v>1194</v>
      </c>
      <c r="F25" s="550" t="s">
        <v>1195</v>
      </c>
      <c r="G25" s="552">
        <v>830032436</v>
      </c>
      <c r="H25" s="552">
        <v>6</v>
      </c>
      <c r="I25" s="553" t="s">
        <v>1196</v>
      </c>
      <c r="J25" s="554">
        <v>3462001</v>
      </c>
      <c r="K25" s="556">
        <v>4006222</v>
      </c>
      <c r="L25" s="556">
        <v>0</v>
      </c>
      <c r="M25" s="557" t="s">
        <v>940</v>
      </c>
      <c r="N25" s="571"/>
      <c r="O25" s="572">
        <v>42502</v>
      </c>
      <c r="P25" s="572">
        <v>42514</v>
      </c>
      <c r="Q25" s="557">
        <v>42559</v>
      </c>
      <c r="R25" s="555" t="s">
        <v>1197</v>
      </c>
      <c r="S25" s="571">
        <v>8716</v>
      </c>
      <c r="T25" s="572">
        <v>42506</v>
      </c>
      <c r="U25" s="571" t="s">
        <v>1198</v>
      </c>
      <c r="V25" s="555" t="s">
        <v>1199</v>
      </c>
      <c r="W25" s="571">
        <v>42116</v>
      </c>
      <c r="X25" s="572">
        <v>42506</v>
      </c>
      <c r="Y25" s="572">
        <v>42506</v>
      </c>
      <c r="Z25" s="555" t="s">
        <v>1157</v>
      </c>
    </row>
    <row r="26" spans="1:26" ht="63.75" x14ac:dyDescent="0.25">
      <c r="A26" s="550">
        <v>25</v>
      </c>
      <c r="B26" s="550">
        <v>4</v>
      </c>
      <c r="C26" s="549" t="s">
        <v>68</v>
      </c>
      <c r="D26" s="550" t="s">
        <v>545</v>
      </c>
      <c r="E26" s="551" t="s">
        <v>1200</v>
      </c>
      <c r="F26" s="550" t="s">
        <v>1201</v>
      </c>
      <c r="G26" s="552">
        <v>900632517</v>
      </c>
      <c r="H26" s="552"/>
      <c r="I26" s="553" t="s">
        <v>1202</v>
      </c>
      <c r="J26" s="554">
        <v>4634209</v>
      </c>
      <c r="K26" s="556">
        <v>6261513</v>
      </c>
      <c r="L26" s="556">
        <v>0</v>
      </c>
      <c r="M26" s="557">
        <v>42551</v>
      </c>
      <c r="N26" s="571"/>
      <c r="O26" s="572">
        <v>42502</v>
      </c>
      <c r="P26" s="572">
        <v>42503</v>
      </c>
      <c r="Q26" s="557">
        <v>42551</v>
      </c>
      <c r="R26" s="555" t="s">
        <v>22</v>
      </c>
      <c r="S26" s="571">
        <v>8416</v>
      </c>
      <c r="T26" s="572">
        <v>42496</v>
      </c>
      <c r="U26" s="571" t="s">
        <v>625</v>
      </c>
      <c r="V26" s="555" t="s">
        <v>1203</v>
      </c>
      <c r="W26" s="571">
        <v>41616</v>
      </c>
      <c r="X26" s="572">
        <v>42503</v>
      </c>
      <c r="Y26" s="572">
        <v>42502</v>
      </c>
      <c r="Z26" s="555" t="s">
        <v>1139</v>
      </c>
    </row>
    <row r="27" spans="1:26" ht="60" x14ac:dyDescent="0.25">
      <c r="A27" s="550">
        <v>26</v>
      </c>
      <c r="B27" s="550">
        <v>1</v>
      </c>
      <c r="C27" s="549" t="s">
        <v>132</v>
      </c>
      <c r="D27" s="550" t="s">
        <v>18</v>
      </c>
      <c r="E27" s="551" t="s">
        <v>926</v>
      </c>
      <c r="F27" s="550" t="s">
        <v>540</v>
      </c>
      <c r="G27" s="552">
        <v>900105860</v>
      </c>
      <c r="H27" s="552">
        <v>4</v>
      </c>
      <c r="I27" s="553" t="s">
        <v>541</v>
      </c>
      <c r="J27" s="554">
        <v>4397070</v>
      </c>
      <c r="K27" s="556">
        <v>50157540</v>
      </c>
      <c r="L27" s="556">
        <v>0</v>
      </c>
      <c r="M27" s="557">
        <v>42719</v>
      </c>
      <c r="N27" s="571"/>
      <c r="O27" s="572">
        <v>42513</v>
      </c>
      <c r="P27" s="572">
        <v>42515</v>
      </c>
      <c r="Q27" s="557">
        <v>42719</v>
      </c>
      <c r="R27" s="555" t="s">
        <v>22</v>
      </c>
      <c r="S27" s="571">
        <v>9016</v>
      </c>
      <c r="T27" s="572">
        <v>42508</v>
      </c>
      <c r="U27" s="571" t="s">
        <v>542</v>
      </c>
      <c r="V27" s="555" t="s">
        <v>1002</v>
      </c>
      <c r="W27" s="571">
        <v>42416</v>
      </c>
      <c r="X27" s="572">
        <v>42514</v>
      </c>
      <c r="Y27" s="572">
        <v>42534</v>
      </c>
      <c r="Z27" s="555" t="s">
        <v>1139</v>
      </c>
    </row>
    <row r="28" spans="1:26" ht="150" x14ac:dyDescent="0.25">
      <c r="A28" s="573">
        <v>27</v>
      </c>
      <c r="B28" s="573">
        <v>16</v>
      </c>
      <c r="C28" s="574" t="s">
        <v>203</v>
      </c>
      <c r="D28" s="573" t="s">
        <v>69</v>
      </c>
      <c r="E28" s="575" t="s">
        <v>1204</v>
      </c>
      <c r="F28" s="573" t="s">
        <v>1205</v>
      </c>
      <c r="G28" s="576">
        <v>900455610</v>
      </c>
      <c r="H28" s="576">
        <v>0</v>
      </c>
      <c r="I28" s="577" t="s">
        <v>1206</v>
      </c>
      <c r="J28" s="583">
        <v>4695988</v>
      </c>
      <c r="K28" s="578">
        <v>3404844</v>
      </c>
      <c r="L28" s="578">
        <v>0</v>
      </c>
      <c r="M28" s="579">
        <v>42643</v>
      </c>
      <c r="N28" s="580"/>
      <c r="O28" s="581">
        <v>42528</v>
      </c>
      <c r="P28" s="581">
        <v>42541</v>
      </c>
      <c r="Q28" s="579">
        <v>42643</v>
      </c>
      <c r="R28" s="582" t="s">
        <v>1207</v>
      </c>
      <c r="S28" s="580">
        <v>8816</v>
      </c>
      <c r="T28" s="581">
        <v>42507</v>
      </c>
      <c r="U28" s="580" t="s">
        <v>563</v>
      </c>
      <c r="V28" s="582" t="s">
        <v>564</v>
      </c>
      <c r="W28" s="580">
        <v>48516</v>
      </c>
      <c r="X28" s="581">
        <v>42530</v>
      </c>
      <c r="Y28" s="581">
        <v>42534</v>
      </c>
      <c r="Z28" s="582" t="s">
        <v>1157</v>
      </c>
    </row>
    <row r="29" spans="1:26" ht="150" x14ac:dyDescent="0.25">
      <c r="A29" s="573">
        <v>28</v>
      </c>
      <c r="B29" s="573">
        <v>7</v>
      </c>
      <c r="C29" s="574" t="s">
        <v>100</v>
      </c>
      <c r="D29" s="573" t="s">
        <v>69</v>
      </c>
      <c r="E29" s="575" t="s">
        <v>1208</v>
      </c>
      <c r="F29" s="573" t="s">
        <v>1209</v>
      </c>
      <c r="G29" s="576">
        <v>860007336</v>
      </c>
      <c r="H29" s="576">
        <v>1</v>
      </c>
      <c r="I29" s="577" t="s">
        <v>1210</v>
      </c>
      <c r="J29" s="583">
        <v>7565632</v>
      </c>
      <c r="K29" s="578">
        <v>2320000</v>
      </c>
      <c r="L29" s="578">
        <v>0</v>
      </c>
      <c r="M29" s="581">
        <v>42551</v>
      </c>
      <c r="N29" s="580"/>
      <c r="O29" s="581">
        <v>42528</v>
      </c>
      <c r="P29" s="581">
        <v>42541</v>
      </c>
      <c r="Q29" s="581">
        <v>42551</v>
      </c>
      <c r="R29" s="582" t="s">
        <v>1211</v>
      </c>
      <c r="S29" s="580">
        <v>8916</v>
      </c>
      <c r="T29" s="581">
        <v>42507</v>
      </c>
      <c r="U29" s="580" t="s">
        <v>563</v>
      </c>
      <c r="V29" s="582" t="s">
        <v>564</v>
      </c>
      <c r="W29" s="580">
        <v>48416</v>
      </c>
      <c r="X29" s="581">
        <v>42530</v>
      </c>
      <c r="Y29" s="581">
        <v>42534</v>
      </c>
      <c r="Z29" s="582" t="s">
        <v>1157</v>
      </c>
    </row>
    <row r="30" spans="1:26" ht="135" x14ac:dyDescent="0.25">
      <c r="A30" s="573">
        <v>29</v>
      </c>
      <c r="B30" s="573">
        <v>17</v>
      </c>
      <c r="C30" s="574" t="s">
        <v>203</v>
      </c>
      <c r="D30" s="573" t="s">
        <v>69</v>
      </c>
      <c r="E30" s="575" t="s">
        <v>1212</v>
      </c>
      <c r="F30" s="573" t="s">
        <v>1213</v>
      </c>
      <c r="G30" s="576">
        <v>80219384</v>
      </c>
      <c r="H30" s="576"/>
      <c r="I30" s="577" t="s">
        <v>1214</v>
      </c>
      <c r="J30" s="583">
        <v>3115705390</v>
      </c>
      <c r="K30" s="578">
        <v>7450000</v>
      </c>
      <c r="L30" s="578">
        <v>0</v>
      </c>
      <c r="M30" s="581">
        <v>42704</v>
      </c>
      <c r="N30" s="580"/>
      <c r="O30" s="581">
        <v>42531</v>
      </c>
      <c r="P30" s="581">
        <v>42544</v>
      </c>
      <c r="Q30" s="581">
        <v>42704</v>
      </c>
      <c r="R30" s="582" t="s">
        <v>1215</v>
      </c>
      <c r="S30" s="580">
        <v>9216</v>
      </c>
      <c r="T30" s="581">
        <v>42510</v>
      </c>
      <c r="U30" s="580" t="s">
        <v>563</v>
      </c>
      <c r="V30" s="582" t="s">
        <v>564</v>
      </c>
      <c r="W30" s="580">
        <v>49116</v>
      </c>
      <c r="X30" s="581">
        <v>42536</v>
      </c>
      <c r="Y30" s="581">
        <v>42537</v>
      </c>
      <c r="Z30" s="582" t="s">
        <v>1157</v>
      </c>
    </row>
    <row r="31" spans="1:26" ht="150" x14ac:dyDescent="0.25">
      <c r="A31" s="573">
        <v>30</v>
      </c>
      <c r="B31" s="573">
        <v>5</v>
      </c>
      <c r="C31" s="574" t="s">
        <v>68</v>
      </c>
      <c r="D31" s="573" t="s">
        <v>69</v>
      </c>
      <c r="E31" s="575" t="s">
        <v>1216</v>
      </c>
      <c r="F31" s="573" t="s">
        <v>1217</v>
      </c>
      <c r="G31" s="576">
        <v>830089676</v>
      </c>
      <c r="H31" s="576">
        <v>2</v>
      </c>
      <c r="I31" s="577" t="s">
        <v>1218</v>
      </c>
      <c r="J31" s="583">
        <v>6409147</v>
      </c>
      <c r="K31" s="578">
        <v>8607909</v>
      </c>
      <c r="L31" s="578">
        <v>2099320</v>
      </c>
      <c r="M31" s="581">
        <v>42735</v>
      </c>
      <c r="N31" s="580"/>
      <c r="O31" s="581">
        <v>42534</v>
      </c>
      <c r="P31" s="581">
        <v>42541</v>
      </c>
      <c r="Q31" s="581">
        <v>42735</v>
      </c>
      <c r="R31" s="582" t="s">
        <v>1219</v>
      </c>
      <c r="S31" s="580">
        <v>9316</v>
      </c>
      <c r="T31" s="581">
        <v>42514</v>
      </c>
      <c r="U31" s="580" t="s">
        <v>625</v>
      </c>
      <c r="V31" s="582" t="s">
        <v>1203</v>
      </c>
      <c r="W31" s="580">
        <v>48916</v>
      </c>
      <c r="X31" s="581">
        <v>42535</v>
      </c>
      <c r="Y31" s="581">
        <v>42537</v>
      </c>
      <c r="Z31" s="582" t="s">
        <v>1139</v>
      </c>
    </row>
    <row r="32" spans="1:26" ht="135" x14ac:dyDescent="0.25">
      <c r="A32" s="573">
        <v>31</v>
      </c>
      <c r="B32" s="573">
        <v>18</v>
      </c>
      <c r="C32" s="574" t="s">
        <v>203</v>
      </c>
      <c r="D32" s="573" t="s">
        <v>69</v>
      </c>
      <c r="E32" s="575" t="s">
        <v>1220</v>
      </c>
      <c r="F32" s="573" t="s">
        <v>1221</v>
      </c>
      <c r="G32" s="576">
        <v>900713857</v>
      </c>
      <c r="H32" s="576">
        <v>1</v>
      </c>
      <c r="I32" s="577" t="s">
        <v>1222</v>
      </c>
      <c r="J32" s="583">
        <v>2826884</v>
      </c>
      <c r="K32" s="578">
        <v>9048000</v>
      </c>
      <c r="L32" s="578">
        <v>0</v>
      </c>
      <c r="M32" s="580" t="s">
        <v>81</v>
      </c>
      <c r="N32" s="581">
        <v>43015</v>
      </c>
      <c r="O32" s="581">
        <v>42534</v>
      </c>
      <c r="P32" s="581">
        <v>42544</v>
      </c>
      <c r="Q32" s="581">
        <v>42604</v>
      </c>
      <c r="R32" s="582" t="s">
        <v>1223</v>
      </c>
      <c r="S32" s="580">
        <v>9116</v>
      </c>
      <c r="T32" s="581">
        <v>42509</v>
      </c>
      <c r="U32" s="580" t="s">
        <v>1224</v>
      </c>
      <c r="V32" s="582" t="s">
        <v>1225</v>
      </c>
      <c r="W32" s="580">
        <v>48816</v>
      </c>
      <c r="X32" s="581">
        <v>42535</v>
      </c>
      <c r="Y32" s="581">
        <v>42537</v>
      </c>
      <c r="Z32" s="582" t="s">
        <v>213</v>
      </c>
    </row>
    <row r="33" spans="1:27" ht="150" x14ac:dyDescent="0.25">
      <c r="A33" s="588">
        <v>32</v>
      </c>
      <c r="B33" s="588">
        <v>19</v>
      </c>
      <c r="C33" s="589" t="s">
        <v>203</v>
      </c>
      <c r="D33" s="588" t="s">
        <v>18</v>
      </c>
      <c r="E33" s="590" t="s">
        <v>1226</v>
      </c>
      <c r="F33" s="588" t="s">
        <v>1227</v>
      </c>
      <c r="G33" s="591">
        <v>860066942</v>
      </c>
      <c r="H33" s="591">
        <v>7</v>
      </c>
      <c r="I33" s="592" t="s">
        <v>661</v>
      </c>
      <c r="J33" s="583">
        <v>4280666</v>
      </c>
      <c r="K33" s="593">
        <v>29711570</v>
      </c>
      <c r="L33" s="578">
        <v>9768430</v>
      </c>
      <c r="M33" s="581">
        <v>42735</v>
      </c>
      <c r="N33" s="580"/>
      <c r="O33" s="581">
        <v>42535</v>
      </c>
      <c r="P33" s="581">
        <v>42543</v>
      </c>
      <c r="Q33" s="581">
        <v>42735</v>
      </c>
      <c r="R33" s="582" t="s">
        <v>1228</v>
      </c>
      <c r="S33" s="580">
        <v>10216</v>
      </c>
      <c r="T33" s="581">
        <v>42521</v>
      </c>
      <c r="U33" s="580" t="s">
        <v>563</v>
      </c>
      <c r="V33" s="582" t="s">
        <v>564</v>
      </c>
      <c r="W33" s="580">
        <v>49016</v>
      </c>
      <c r="X33" s="581">
        <v>42536</v>
      </c>
      <c r="Y33" s="581">
        <v>42627</v>
      </c>
      <c r="Z33" s="582" t="s">
        <v>1157</v>
      </c>
    </row>
    <row r="34" spans="1:27" ht="60" x14ac:dyDescent="0.25">
      <c r="A34" s="573">
        <v>33</v>
      </c>
      <c r="B34" s="573">
        <v>1</v>
      </c>
      <c r="C34" s="574" t="s">
        <v>189</v>
      </c>
      <c r="D34" s="573" t="s">
        <v>69</v>
      </c>
      <c r="E34" s="590" t="s">
        <v>1229</v>
      </c>
      <c r="F34" s="573" t="s">
        <v>1230</v>
      </c>
      <c r="G34" s="591">
        <v>860009578</v>
      </c>
      <c r="H34" s="591">
        <v>6</v>
      </c>
      <c r="I34" s="577" t="s">
        <v>1231</v>
      </c>
      <c r="J34" s="594">
        <v>2186977</v>
      </c>
      <c r="K34" s="578">
        <v>825010</v>
      </c>
      <c r="L34" s="578">
        <v>0</v>
      </c>
      <c r="M34" s="581" t="s">
        <v>1232</v>
      </c>
      <c r="N34" s="580"/>
      <c r="O34" s="581">
        <v>42542</v>
      </c>
      <c r="P34" s="581">
        <v>42550</v>
      </c>
      <c r="Q34" s="587">
        <v>42551</v>
      </c>
      <c r="R34" s="582" t="s">
        <v>22</v>
      </c>
      <c r="S34" s="580">
        <v>9616</v>
      </c>
      <c r="T34" s="581">
        <v>42516</v>
      </c>
      <c r="U34" s="580" t="s">
        <v>607</v>
      </c>
      <c r="V34" s="582" t="s">
        <v>608</v>
      </c>
      <c r="W34" s="580">
        <v>55216</v>
      </c>
      <c r="X34" s="581">
        <v>42548</v>
      </c>
      <c r="Y34" s="581">
        <v>42545</v>
      </c>
      <c r="Z34" s="582" t="s">
        <v>1139</v>
      </c>
    </row>
    <row r="35" spans="1:27" ht="180" x14ac:dyDescent="0.25">
      <c r="A35" s="573">
        <v>34</v>
      </c>
      <c r="B35" s="573">
        <v>1</v>
      </c>
      <c r="C35" s="574" t="s">
        <v>462</v>
      </c>
      <c r="D35" s="573" t="s">
        <v>410</v>
      </c>
      <c r="E35" s="575" t="s">
        <v>1233</v>
      </c>
      <c r="F35" s="573" t="s">
        <v>1234</v>
      </c>
      <c r="G35" s="576">
        <v>900238438</v>
      </c>
      <c r="H35" s="576">
        <v>1</v>
      </c>
      <c r="I35" s="577" t="s">
        <v>1235</v>
      </c>
      <c r="J35" s="594">
        <v>6754607</v>
      </c>
      <c r="K35" s="578">
        <v>397000000</v>
      </c>
      <c r="L35" s="578">
        <v>0</v>
      </c>
      <c r="M35" s="581" t="s">
        <v>238</v>
      </c>
      <c r="N35" s="580"/>
      <c r="O35" s="581">
        <v>42544</v>
      </c>
      <c r="P35" s="581">
        <v>42550</v>
      </c>
      <c r="Q35" s="581">
        <v>42735</v>
      </c>
      <c r="R35" s="582" t="s">
        <v>1236</v>
      </c>
      <c r="S35" s="585">
        <v>8216</v>
      </c>
      <c r="T35" s="581">
        <v>42481</v>
      </c>
      <c r="U35" s="586" t="s">
        <v>1143</v>
      </c>
      <c r="V35" s="586" t="s">
        <v>1237</v>
      </c>
      <c r="W35" s="580">
        <v>55316</v>
      </c>
      <c r="X35" s="581">
        <v>42549</v>
      </c>
      <c r="Y35" s="581">
        <v>42627</v>
      </c>
      <c r="Z35" s="582" t="s">
        <v>213</v>
      </c>
    </row>
    <row r="36" spans="1:27" ht="180" x14ac:dyDescent="0.25">
      <c r="A36" s="588">
        <v>35</v>
      </c>
      <c r="B36" s="588">
        <v>1</v>
      </c>
      <c r="C36" s="589" t="s">
        <v>409</v>
      </c>
      <c r="D36" s="588" t="s">
        <v>410</v>
      </c>
      <c r="E36" s="590" t="s">
        <v>1238</v>
      </c>
      <c r="F36" s="588" t="s">
        <v>959</v>
      </c>
      <c r="G36" s="591">
        <v>800018165</v>
      </c>
      <c r="H36" s="591">
        <v>8</v>
      </c>
      <c r="I36" s="592" t="s">
        <v>960</v>
      </c>
      <c r="J36" s="622">
        <v>6171411</v>
      </c>
      <c r="K36" s="593">
        <v>0</v>
      </c>
      <c r="L36" s="593">
        <v>0</v>
      </c>
      <c r="M36" s="620" t="s">
        <v>1239</v>
      </c>
      <c r="N36" s="623"/>
      <c r="O36" s="624">
        <v>42550</v>
      </c>
      <c r="P36" s="581">
        <v>42551</v>
      </c>
      <c r="Q36" s="621">
        <v>42855</v>
      </c>
      <c r="R36" s="615" t="s">
        <v>1240</v>
      </c>
      <c r="S36" s="585" t="s">
        <v>22</v>
      </c>
      <c r="T36" s="624" t="s">
        <v>22</v>
      </c>
      <c r="U36" s="586" t="s">
        <v>22</v>
      </c>
      <c r="V36" s="586" t="s">
        <v>22</v>
      </c>
      <c r="W36" s="623" t="s">
        <v>22</v>
      </c>
      <c r="X36" s="624" t="s">
        <v>22</v>
      </c>
      <c r="Y36" s="624">
        <v>42627</v>
      </c>
      <c r="Z36" s="615" t="s">
        <v>1139</v>
      </c>
    </row>
    <row r="37" spans="1:27" ht="45" x14ac:dyDescent="0.25">
      <c r="A37" s="625">
        <v>36</v>
      </c>
      <c r="B37" s="625">
        <v>6</v>
      </c>
      <c r="C37" s="626" t="s">
        <v>68</v>
      </c>
      <c r="D37" s="625" t="s">
        <v>18</v>
      </c>
      <c r="E37" s="627" t="s">
        <v>1241</v>
      </c>
      <c r="F37" s="625" t="s">
        <v>656</v>
      </c>
      <c r="G37" s="628">
        <v>860001022</v>
      </c>
      <c r="H37" s="628">
        <v>7</v>
      </c>
      <c r="I37" s="629" t="s">
        <v>657</v>
      </c>
      <c r="J37" s="628">
        <v>2940100</v>
      </c>
      <c r="K37" s="630">
        <v>439000</v>
      </c>
      <c r="L37" s="630">
        <v>0</v>
      </c>
      <c r="M37" s="617" t="s">
        <v>148</v>
      </c>
      <c r="N37" s="616"/>
      <c r="O37" s="617">
        <v>42572</v>
      </c>
      <c r="P37" s="595">
        <v>42572</v>
      </c>
      <c r="Q37" s="617">
        <v>42936</v>
      </c>
      <c r="R37" s="616" t="s">
        <v>22</v>
      </c>
      <c r="S37" s="616">
        <v>11016</v>
      </c>
      <c r="T37" s="617">
        <v>42564</v>
      </c>
      <c r="U37" s="616" t="s">
        <v>658</v>
      </c>
      <c r="V37" s="618" t="s">
        <v>659</v>
      </c>
      <c r="W37" s="616">
        <v>56416</v>
      </c>
      <c r="X37" s="619">
        <v>42572</v>
      </c>
      <c r="Y37" s="617">
        <v>42627</v>
      </c>
      <c r="Z37" s="618" t="s">
        <v>233</v>
      </c>
    </row>
    <row r="38" spans="1:27" ht="60" x14ac:dyDescent="0.25">
      <c r="A38" s="430">
        <v>37</v>
      </c>
      <c r="B38" s="430">
        <v>2</v>
      </c>
      <c r="C38" s="431" t="s">
        <v>132</v>
      </c>
      <c r="D38" s="430" t="s">
        <v>18</v>
      </c>
      <c r="E38" s="596" t="s">
        <v>1242</v>
      </c>
      <c r="F38" s="430" t="s">
        <v>1243</v>
      </c>
      <c r="G38" s="597">
        <v>900559701</v>
      </c>
      <c r="H38" s="597">
        <v>1</v>
      </c>
      <c r="I38" s="596" t="s">
        <v>1244</v>
      </c>
      <c r="J38" s="597">
        <v>7560050</v>
      </c>
      <c r="K38" s="599">
        <v>4950000</v>
      </c>
      <c r="L38" s="600">
        <v>1980000</v>
      </c>
      <c r="M38" s="601">
        <v>42735</v>
      </c>
      <c r="N38" s="597"/>
      <c r="O38" s="604">
        <v>42586</v>
      </c>
      <c r="P38" s="601">
        <v>42591</v>
      </c>
      <c r="Q38" s="601">
        <v>42735</v>
      </c>
      <c r="R38" s="597" t="s">
        <v>22</v>
      </c>
      <c r="S38" s="597">
        <v>10116</v>
      </c>
      <c r="T38" s="601">
        <v>42521</v>
      </c>
      <c r="U38" s="597" t="s">
        <v>542</v>
      </c>
      <c r="V38" s="596" t="s">
        <v>1002</v>
      </c>
      <c r="W38" s="597">
        <v>61516</v>
      </c>
      <c r="X38" s="602">
        <v>42587</v>
      </c>
      <c r="Y38" s="601">
        <v>42587</v>
      </c>
      <c r="Z38" s="596" t="s">
        <v>1139</v>
      </c>
    </row>
    <row r="39" spans="1:27" ht="135" x14ac:dyDescent="0.25">
      <c r="A39" s="430">
        <v>38</v>
      </c>
      <c r="B39" s="430">
        <v>20</v>
      </c>
      <c r="C39" s="431" t="s">
        <v>203</v>
      </c>
      <c r="D39" s="598" t="s">
        <v>69</v>
      </c>
      <c r="E39" s="596" t="s">
        <v>1245</v>
      </c>
      <c r="F39" s="596" t="s">
        <v>1246</v>
      </c>
      <c r="G39" s="596">
        <v>900098537</v>
      </c>
      <c r="H39" s="596">
        <v>9</v>
      </c>
      <c r="I39" s="596" t="s">
        <v>1247</v>
      </c>
      <c r="J39" s="596">
        <v>6024616</v>
      </c>
      <c r="K39" s="603">
        <v>9976000</v>
      </c>
      <c r="L39" s="603">
        <v>0</v>
      </c>
      <c r="M39" s="604">
        <v>42735</v>
      </c>
      <c r="N39" s="596"/>
      <c r="O39" s="604">
        <v>42593</v>
      </c>
      <c r="P39" s="604">
        <v>42593</v>
      </c>
      <c r="Q39" s="604">
        <v>42735</v>
      </c>
      <c r="R39" s="596" t="s">
        <v>1248</v>
      </c>
      <c r="S39" s="596">
        <v>11316</v>
      </c>
      <c r="T39" s="604">
        <v>42573</v>
      </c>
      <c r="U39" s="596" t="s">
        <v>529</v>
      </c>
      <c r="V39" s="596" t="s">
        <v>1249</v>
      </c>
      <c r="W39" s="596">
        <v>62116</v>
      </c>
      <c r="X39" s="604">
        <v>42593</v>
      </c>
      <c r="Y39" s="604">
        <v>42593</v>
      </c>
      <c r="Z39" s="596" t="s">
        <v>1147</v>
      </c>
    </row>
    <row r="40" spans="1:27" ht="80.25" customHeight="1" x14ac:dyDescent="0.25">
      <c r="A40" s="598">
        <v>39</v>
      </c>
      <c r="B40" s="598">
        <v>7</v>
      </c>
      <c r="C40" s="598" t="s">
        <v>68</v>
      </c>
      <c r="D40" s="598" t="s">
        <v>33</v>
      </c>
      <c r="E40" s="598" t="s">
        <v>1250</v>
      </c>
      <c r="F40" s="598" t="s">
        <v>1251</v>
      </c>
      <c r="G40" s="598">
        <v>860009759</v>
      </c>
      <c r="H40" s="598">
        <v>2</v>
      </c>
      <c r="I40" s="598" t="s">
        <v>1252</v>
      </c>
      <c r="J40" s="598">
        <v>4227600</v>
      </c>
      <c r="K40" s="603">
        <v>408000</v>
      </c>
      <c r="L40" s="598">
        <v>0</v>
      </c>
      <c r="M40" s="598" t="s">
        <v>148</v>
      </c>
      <c r="N40" s="598"/>
      <c r="O40" s="604">
        <v>42599</v>
      </c>
      <c r="P40" s="605">
        <v>42600</v>
      </c>
      <c r="Q40" s="605">
        <v>42964</v>
      </c>
      <c r="R40" s="598" t="s">
        <v>22</v>
      </c>
      <c r="S40" s="598">
        <v>11816</v>
      </c>
      <c r="T40" s="601">
        <v>42591</v>
      </c>
      <c r="U40" s="598" t="s">
        <v>658</v>
      </c>
      <c r="V40" s="598" t="s">
        <v>659</v>
      </c>
      <c r="W40" s="598">
        <v>62516</v>
      </c>
      <c r="X40" s="605">
        <v>42600</v>
      </c>
      <c r="Y40" s="601">
        <v>42600</v>
      </c>
      <c r="Z40" s="598" t="s">
        <v>233</v>
      </c>
      <c r="AA40" s="584"/>
    </row>
    <row r="41" spans="1:27" ht="150" x14ac:dyDescent="0.25">
      <c r="A41" s="596">
        <v>40</v>
      </c>
      <c r="B41" s="596">
        <v>21</v>
      </c>
      <c r="C41" s="596" t="s">
        <v>203</v>
      </c>
      <c r="D41" s="596" t="s">
        <v>69</v>
      </c>
      <c r="E41" s="596" t="s">
        <v>1253</v>
      </c>
      <c r="F41" s="596" t="s">
        <v>1254</v>
      </c>
      <c r="G41" s="596">
        <v>80807003</v>
      </c>
      <c r="H41" s="596">
        <v>8</v>
      </c>
      <c r="I41" s="596" t="s">
        <v>1255</v>
      </c>
      <c r="J41" s="596">
        <v>5602572</v>
      </c>
      <c r="K41" s="603">
        <v>606000</v>
      </c>
      <c r="L41" s="603">
        <v>0</v>
      </c>
      <c r="M41" s="596" t="s">
        <v>1256</v>
      </c>
      <c r="N41" s="596"/>
      <c r="O41" s="604">
        <v>42605</v>
      </c>
      <c r="P41" s="604">
        <v>42618</v>
      </c>
      <c r="Q41" s="604">
        <v>42646</v>
      </c>
      <c r="R41" s="596" t="s">
        <v>1257</v>
      </c>
      <c r="S41" s="596">
        <v>11716</v>
      </c>
      <c r="T41" s="604">
        <v>42583</v>
      </c>
      <c r="U41" s="596" t="s">
        <v>1059</v>
      </c>
      <c r="V41" s="596" t="s">
        <v>1258</v>
      </c>
      <c r="W41" s="596">
        <v>68716</v>
      </c>
      <c r="X41" s="604">
        <v>42607</v>
      </c>
      <c r="Y41" s="601">
        <v>42607</v>
      </c>
      <c r="Z41" s="598" t="s">
        <v>1157</v>
      </c>
      <c r="AA41" s="584"/>
    </row>
    <row r="42" spans="1:27" ht="150" x14ac:dyDescent="0.25">
      <c r="A42" s="596">
        <v>41</v>
      </c>
      <c r="B42" s="596">
        <v>2</v>
      </c>
      <c r="C42" s="596" t="s">
        <v>189</v>
      </c>
      <c r="D42" s="596" t="s">
        <v>579</v>
      </c>
      <c r="E42" s="596" t="s">
        <v>1259</v>
      </c>
      <c r="F42" s="596" t="s">
        <v>1260</v>
      </c>
      <c r="G42" s="596">
        <v>860002184</v>
      </c>
      <c r="H42" s="596">
        <v>6</v>
      </c>
      <c r="I42" s="596" t="s">
        <v>1261</v>
      </c>
      <c r="J42" s="596">
        <v>3364677</v>
      </c>
      <c r="K42" s="603">
        <v>45994325</v>
      </c>
      <c r="L42" s="603">
        <v>24606968</v>
      </c>
      <c r="M42" s="603" t="s">
        <v>1262</v>
      </c>
      <c r="N42" s="596">
        <v>144</v>
      </c>
      <c r="O42" s="604">
        <v>42606</v>
      </c>
      <c r="P42" s="604">
        <v>42608</v>
      </c>
      <c r="Q42" s="604">
        <v>43028</v>
      </c>
      <c r="R42" s="596" t="s">
        <v>1263</v>
      </c>
      <c r="S42" s="596">
        <v>11216</v>
      </c>
      <c r="T42" s="604">
        <v>42570</v>
      </c>
      <c r="U42" s="596" t="s">
        <v>607</v>
      </c>
      <c r="V42" s="596" t="s">
        <v>608</v>
      </c>
      <c r="W42" s="596">
        <v>68816</v>
      </c>
      <c r="X42" s="604">
        <v>42607</v>
      </c>
      <c r="Y42" s="604">
        <v>42607</v>
      </c>
      <c r="Z42" s="596" t="s">
        <v>1139</v>
      </c>
      <c r="AA42" s="584"/>
    </row>
    <row r="43" spans="1:27" ht="135" x14ac:dyDescent="0.25">
      <c r="A43" s="607">
        <v>42</v>
      </c>
      <c r="B43" s="607">
        <v>8</v>
      </c>
      <c r="C43" s="607" t="s">
        <v>68</v>
      </c>
      <c r="D43" s="607" t="s">
        <v>69</v>
      </c>
      <c r="E43" s="607" t="s">
        <v>1264</v>
      </c>
      <c r="F43" s="607" t="s">
        <v>1265</v>
      </c>
      <c r="G43" s="607">
        <v>900379030</v>
      </c>
      <c r="H43" s="607">
        <v>3</v>
      </c>
      <c r="I43" s="607" t="s">
        <v>1266</v>
      </c>
      <c r="J43" s="607">
        <v>6300082</v>
      </c>
      <c r="K43" s="609">
        <v>3827338</v>
      </c>
      <c r="L43" s="609">
        <v>801000</v>
      </c>
      <c r="M43" s="608" t="s">
        <v>1267</v>
      </c>
      <c r="N43" s="611"/>
      <c r="O43" s="610">
        <v>42615</v>
      </c>
      <c r="P43" s="610">
        <v>42627</v>
      </c>
      <c r="Q43" s="610">
        <v>42655</v>
      </c>
      <c r="R43" s="607" t="s">
        <v>1268</v>
      </c>
      <c r="S43" s="611">
        <v>12016</v>
      </c>
      <c r="T43" s="610">
        <v>42594</v>
      </c>
      <c r="U43" s="611" t="s">
        <v>563</v>
      </c>
      <c r="V43" s="607" t="s">
        <v>564</v>
      </c>
      <c r="W43" s="611">
        <v>69916</v>
      </c>
      <c r="X43" s="610">
        <v>42618</v>
      </c>
      <c r="Y43" s="610">
        <v>42615</v>
      </c>
      <c r="Z43" s="607" t="s">
        <v>1157</v>
      </c>
      <c r="AA43" s="584"/>
    </row>
    <row r="44" spans="1:27" ht="180" x14ac:dyDescent="0.25">
      <c r="A44" s="607">
        <v>43</v>
      </c>
      <c r="B44" s="607">
        <v>9</v>
      </c>
      <c r="C44" s="607" t="s">
        <v>68</v>
      </c>
      <c r="D44" s="607" t="s">
        <v>348</v>
      </c>
      <c r="E44" s="607" t="s">
        <v>1269</v>
      </c>
      <c r="F44" s="607" t="s">
        <v>1270</v>
      </c>
      <c r="G44" s="607">
        <v>800143512</v>
      </c>
      <c r="H44" s="607">
        <v>5</v>
      </c>
      <c r="I44" s="607" t="s">
        <v>1271</v>
      </c>
      <c r="J44" s="607">
        <v>6851520</v>
      </c>
      <c r="K44" s="609">
        <v>549608000</v>
      </c>
      <c r="L44" s="609">
        <v>0</v>
      </c>
      <c r="M44" s="612">
        <v>42735</v>
      </c>
      <c r="N44" s="611"/>
      <c r="O44" s="610">
        <v>42627</v>
      </c>
      <c r="P44" s="613">
        <v>42632</v>
      </c>
      <c r="Q44" s="613">
        <v>42735</v>
      </c>
      <c r="R44" s="607" t="s">
        <v>1272</v>
      </c>
      <c r="S44" s="611">
        <v>1016</v>
      </c>
      <c r="T44" s="610">
        <v>42517</v>
      </c>
      <c r="U44" s="611" t="s">
        <v>1143</v>
      </c>
      <c r="V44" s="607" t="s">
        <v>1237</v>
      </c>
      <c r="W44" s="611">
        <v>70416</v>
      </c>
      <c r="X44" s="610">
        <v>42629</v>
      </c>
      <c r="Y44" s="610">
        <v>42639</v>
      </c>
      <c r="Z44" s="607" t="s">
        <v>213</v>
      </c>
    </row>
    <row r="45" spans="1:27" ht="150" x14ac:dyDescent="0.25">
      <c r="A45" s="607">
        <v>44</v>
      </c>
      <c r="B45" s="607">
        <v>22</v>
      </c>
      <c r="C45" s="607" t="s">
        <v>203</v>
      </c>
      <c r="D45" s="607" t="s">
        <v>579</v>
      </c>
      <c r="E45" s="607" t="s">
        <v>1273</v>
      </c>
      <c r="F45" s="607" t="s">
        <v>1274</v>
      </c>
      <c r="G45" s="607">
        <v>900663951</v>
      </c>
      <c r="H45" s="607">
        <v>9</v>
      </c>
      <c r="I45" s="607" t="s">
        <v>1275</v>
      </c>
      <c r="J45" s="607">
        <v>7021332</v>
      </c>
      <c r="K45" s="609">
        <v>70000000</v>
      </c>
      <c r="L45" s="609">
        <v>35000000</v>
      </c>
      <c r="M45" s="612">
        <v>42705</v>
      </c>
      <c r="N45" s="611"/>
      <c r="O45" s="610">
        <v>42627</v>
      </c>
      <c r="P45" s="613">
        <v>42629</v>
      </c>
      <c r="Q45" s="610">
        <v>42705</v>
      </c>
      <c r="R45" s="607" t="s">
        <v>1276</v>
      </c>
      <c r="S45" s="611">
        <v>7816</v>
      </c>
      <c r="T45" s="610">
        <v>42464</v>
      </c>
      <c r="U45" s="611" t="s">
        <v>730</v>
      </c>
      <c r="V45" s="607" t="s">
        <v>731</v>
      </c>
      <c r="W45" s="611">
        <v>70616</v>
      </c>
      <c r="X45" s="610">
        <v>42629</v>
      </c>
      <c r="Y45" s="610">
        <v>42639</v>
      </c>
      <c r="Z45" s="607" t="s">
        <v>233</v>
      </c>
    </row>
    <row r="46" spans="1:27" ht="105" x14ac:dyDescent="0.25">
      <c r="A46" s="607">
        <v>45</v>
      </c>
      <c r="B46" s="607">
        <v>1</v>
      </c>
      <c r="C46" s="607" t="s">
        <v>1277</v>
      </c>
      <c r="D46" s="607" t="s">
        <v>33</v>
      </c>
      <c r="E46" s="607" t="s">
        <v>1278</v>
      </c>
      <c r="F46" s="607" t="s">
        <v>1279</v>
      </c>
      <c r="G46" s="607">
        <v>830065741</v>
      </c>
      <c r="H46" s="607">
        <v>1</v>
      </c>
      <c r="I46" s="607" t="s">
        <v>1280</v>
      </c>
      <c r="J46" s="607">
        <v>3186800</v>
      </c>
      <c r="K46" s="609">
        <v>0</v>
      </c>
      <c r="L46" s="609">
        <v>0</v>
      </c>
      <c r="M46" s="612" t="s">
        <v>1016</v>
      </c>
      <c r="N46" s="611"/>
      <c r="O46" s="610">
        <v>42628</v>
      </c>
      <c r="P46" s="613">
        <v>42628</v>
      </c>
      <c r="Q46" s="610">
        <v>42992</v>
      </c>
      <c r="R46" s="614" t="s">
        <v>22</v>
      </c>
      <c r="S46" s="614" t="s">
        <v>22</v>
      </c>
      <c r="T46" s="614" t="s">
        <v>22</v>
      </c>
      <c r="U46" s="614" t="s">
        <v>22</v>
      </c>
      <c r="V46" s="614" t="s">
        <v>22</v>
      </c>
      <c r="W46" s="614" t="s">
        <v>22</v>
      </c>
      <c r="X46" s="614" t="s">
        <v>22</v>
      </c>
      <c r="Y46" s="610">
        <v>42647</v>
      </c>
      <c r="Z46" s="607" t="s">
        <v>859</v>
      </c>
    </row>
    <row r="47" spans="1:27" ht="60" x14ac:dyDescent="0.25">
      <c r="A47" s="607">
        <v>46</v>
      </c>
      <c r="B47" s="607">
        <v>10</v>
      </c>
      <c r="C47" s="607" t="s">
        <v>68</v>
      </c>
      <c r="D47" s="607" t="s">
        <v>33</v>
      </c>
      <c r="E47" s="607" t="s">
        <v>1281</v>
      </c>
      <c r="F47" s="607" t="s">
        <v>235</v>
      </c>
      <c r="G47" s="607">
        <v>860509265</v>
      </c>
      <c r="H47" s="607">
        <v>1</v>
      </c>
      <c r="I47" s="607" t="s">
        <v>739</v>
      </c>
      <c r="J47" s="607">
        <v>6468400</v>
      </c>
      <c r="K47" s="609">
        <v>415000</v>
      </c>
      <c r="L47" s="609">
        <v>0</v>
      </c>
      <c r="M47" s="612" t="s">
        <v>148</v>
      </c>
      <c r="N47" s="611"/>
      <c r="O47" s="610">
        <v>42632</v>
      </c>
      <c r="P47" s="613">
        <v>42636</v>
      </c>
      <c r="Q47" s="610">
        <v>43000</v>
      </c>
      <c r="R47" s="614" t="s">
        <v>22</v>
      </c>
      <c r="S47" s="611">
        <v>12516</v>
      </c>
      <c r="T47" s="610">
        <v>42620</v>
      </c>
      <c r="U47" s="611" t="s">
        <v>1282</v>
      </c>
      <c r="V47" s="607" t="s">
        <v>659</v>
      </c>
      <c r="W47" s="611">
        <v>70816</v>
      </c>
      <c r="X47" s="610">
        <v>42633</v>
      </c>
      <c r="Y47" s="610">
        <v>42639</v>
      </c>
      <c r="Z47" s="607" t="s">
        <v>233</v>
      </c>
    </row>
    <row r="48" spans="1:27" ht="180" x14ac:dyDescent="0.25">
      <c r="A48" s="607">
        <v>47</v>
      </c>
      <c r="B48" s="607">
        <v>11</v>
      </c>
      <c r="C48" s="607" t="s">
        <v>68</v>
      </c>
      <c r="D48" s="607" t="s">
        <v>1283</v>
      </c>
      <c r="E48" s="607" t="s">
        <v>1284</v>
      </c>
      <c r="F48" s="607" t="s">
        <v>1285</v>
      </c>
      <c r="G48" s="607">
        <v>830032486</v>
      </c>
      <c r="H48" s="607">
        <v>4</v>
      </c>
      <c r="I48" s="607" t="s">
        <v>1286</v>
      </c>
      <c r="J48" s="607" t="s">
        <v>1287</v>
      </c>
      <c r="K48" s="609">
        <v>174355859</v>
      </c>
      <c r="L48" s="609">
        <v>0</v>
      </c>
      <c r="M48" s="612">
        <v>42735</v>
      </c>
      <c r="N48" s="611"/>
      <c r="O48" s="610">
        <v>42632</v>
      </c>
      <c r="P48" s="613">
        <v>42640</v>
      </c>
      <c r="Q48" s="612">
        <v>42735</v>
      </c>
      <c r="R48" s="607" t="s">
        <v>1288</v>
      </c>
      <c r="S48" s="611">
        <v>11516</v>
      </c>
      <c r="T48" s="610">
        <v>42578</v>
      </c>
      <c r="U48" s="611" t="s">
        <v>1143</v>
      </c>
      <c r="V48" s="607" t="s">
        <v>1237</v>
      </c>
      <c r="W48" s="611">
        <v>75916</v>
      </c>
      <c r="X48" s="610">
        <v>42639</v>
      </c>
      <c r="Y48" s="610">
        <v>42639</v>
      </c>
      <c r="Z48" s="607" t="s">
        <v>213</v>
      </c>
    </row>
    <row r="49" spans="1:26" ht="75" x14ac:dyDescent="0.25">
      <c r="A49" s="607">
        <v>48</v>
      </c>
      <c r="B49" s="607">
        <v>3</v>
      </c>
      <c r="C49" s="607" t="s">
        <v>189</v>
      </c>
      <c r="D49" s="607" t="s">
        <v>545</v>
      </c>
      <c r="E49" s="607" t="s">
        <v>1289</v>
      </c>
      <c r="F49" s="607" t="s">
        <v>1148</v>
      </c>
      <c r="G49" s="607">
        <v>860002400</v>
      </c>
      <c r="H49" s="607">
        <v>2</v>
      </c>
      <c r="I49" s="607" t="s">
        <v>1149</v>
      </c>
      <c r="J49" s="607" t="s">
        <v>1150</v>
      </c>
      <c r="K49" s="609">
        <v>1670004</v>
      </c>
      <c r="L49" s="609">
        <v>0</v>
      </c>
      <c r="M49" s="612" t="s">
        <v>1290</v>
      </c>
      <c r="N49" s="611"/>
      <c r="O49" s="610">
        <v>42642</v>
      </c>
      <c r="P49" s="610">
        <v>42642</v>
      </c>
      <c r="Q49" s="612">
        <v>42884</v>
      </c>
      <c r="R49" s="607" t="s">
        <v>22</v>
      </c>
      <c r="S49" s="611">
        <v>12916</v>
      </c>
      <c r="T49" s="610">
        <v>42642</v>
      </c>
      <c r="U49" s="611" t="s">
        <v>607</v>
      </c>
      <c r="V49" s="607" t="s">
        <v>608</v>
      </c>
      <c r="W49" s="611">
        <v>77716</v>
      </c>
      <c r="X49" s="610">
        <v>42642</v>
      </c>
      <c r="Y49" s="610">
        <v>42642</v>
      </c>
      <c r="Z49" s="607" t="s">
        <v>1139</v>
      </c>
    </row>
    <row r="50" spans="1:26" ht="60" x14ac:dyDescent="0.25">
      <c r="A50" s="555">
        <v>49</v>
      </c>
      <c r="B50" s="555">
        <v>23</v>
      </c>
      <c r="C50" s="555" t="s">
        <v>203</v>
      </c>
      <c r="D50" s="555" t="s">
        <v>18</v>
      </c>
      <c r="E50" s="555" t="s">
        <v>1291</v>
      </c>
      <c r="F50" s="555" t="s">
        <v>1292</v>
      </c>
      <c r="G50" s="555">
        <v>800251984</v>
      </c>
      <c r="H50" s="555">
        <v>0</v>
      </c>
      <c r="I50" s="555" t="s">
        <v>1293</v>
      </c>
      <c r="J50" s="555">
        <v>6356844</v>
      </c>
      <c r="K50" s="556">
        <v>8120000</v>
      </c>
      <c r="L50" s="556">
        <v>0</v>
      </c>
      <c r="M50" s="557" t="s">
        <v>122</v>
      </c>
      <c r="N50" s="571"/>
      <c r="O50" s="572">
        <v>42649</v>
      </c>
      <c r="P50" s="636"/>
      <c r="Q50" s="571"/>
      <c r="R50" s="555" t="s">
        <v>22</v>
      </c>
      <c r="S50" s="571">
        <v>12616</v>
      </c>
      <c r="T50" s="572">
        <v>42641</v>
      </c>
      <c r="U50" s="571" t="s">
        <v>710</v>
      </c>
      <c r="V50" s="555" t="s">
        <v>1294</v>
      </c>
      <c r="W50" s="571">
        <v>78016</v>
      </c>
      <c r="X50" s="572">
        <v>42654</v>
      </c>
      <c r="Y50" s="572">
        <v>42667</v>
      </c>
      <c r="Z50" s="555" t="s">
        <v>1157</v>
      </c>
    </row>
    <row r="51" spans="1:26" ht="195" x14ac:dyDescent="0.25">
      <c r="A51" s="555">
        <v>50</v>
      </c>
      <c r="B51" s="555">
        <v>2</v>
      </c>
      <c r="C51" s="555" t="s">
        <v>1277</v>
      </c>
      <c r="D51" s="555" t="s">
        <v>33</v>
      </c>
      <c r="E51" s="555" t="s">
        <v>455</v>
      </c>
      <c r="F51" s="555" t="s">
        <v>127</v>
      </c>
      <c r="G51" s="555">
        <v>900062917</v>
      </c>
      <c r="H51" s="555">
        <v>9</v>
      </c>
      <c r="I51" s="555" t="s">
        <v>841</v>
      </c>
      <c r="J51" s="555">
        <v>4722000</v>
      </c>
      <c r="K51" s="556">
        <v>69570290</v>
      </c>
      <c r="L51" s="556">
        <v>0</v>
      </c>
      <c r="M51" s="557">
        <v>43281</v>
      </c>
      <c r="N51" s="571"/>
      <c r="O51" s="572">
        <v>42667</v>
      </c>
      <c r="P51" s="572">
        <v>42675</v>
      </c>
      <c r="Q51" s="572">
        <v>43434</v>
      </c>
      <c r="R51" s="555" t="s">
        <v>1295</v>
      </c>
      <c r="S51" s="571">
        <v>9816</v>
      </c>
      <c r="T51" s="572">
        <v>42517</v>
      </c>
      <c r="U51" s="571" t="s">
        <v>844</v>
      </c>
      <c r="V51" s="555" t="s">
        <v>845</v>
      </c>
      <c r="W51" s="571">
        <v>83816</v>
      </c>
      <c r="X51" s="572">
        <v>42668</v>
      </c>
      <c r="Y51" s="572">
        <v>42698</v>
      </c>
      <c r="Z51" s="555" t="s">
        <v>1139</v>
      </c>
    </row>
    <row r="52" spans="1:26" ht="105" x14ac:dyDescent="0.25">
      <c r="A52" s="555">
        <v>51</v>
      </c>
      <c r="B52" s="555">
        <v>3</v>
      </c>
      <c r="C52" s="555" t="s">
        <v>1277</v>
      </c>
      <c r="D52" s="555" t="s">
        <v>33</v>
      </c>
      <c r="E52" s="555" t="s">
        <v>810</v>
      </c>
      <c r="F52" s="555" t="s">
        <v>199</v>
      </c>
      <c r="G52" s="555">
        <v>900475780</v>
      </c>
      <c r="H52" s="555">
        <v>1</v>
      </c>
      <c r="I52" s="555" t="s">
        <v>811</v>
      </c>
      <c r="J52" s="555">
        <v>4269800</v>
      </c>
      <c r="K52" s="556">
        <v>172133765</v>
      </c>
      <c r="L52" s="556">
        <v>0</v>
      </c>
      <c r="M52" s="557">
        <v>43281</v>
      </c>
      <c r="N52" s="571"/>
      <c r="O52" s="572">
        <v>42674</v>
      </c>
      <c r="P52" s="572">
        <v>42675</v>
      </c>
      <c r="Q52" s="572">
        <v>43281</v>
      </c>
      <c r="R52" s="555" t="s">
        <v>22</v>
      </c>
      <c r="S52" s="571">
        <v>9916</v>
      </c>
      <c r="T52" s="572">
        <v>42517</v>
      </c>
      <c r="U52" s="571" t="s">
        <v>901</v>
      </c>
      <c r="V52" s="555" t="s">
        <v>1089</v>
      </c>
      <c r="W52" s="571">
        <v>84116</v>
      </c>
      <c r="X52" s="572">
        <v>42674</v>
      </c>
      <c r="Y52" s="572">
        <v>42698</v>
      </c>
      <c r="Z52" s="555" t="s">
        <v>1139</v>
      </c>
    </row>
    <row r="53" spans="1:26" ht="150" x14ac:dyDescent="0.25">
      <c r="A53" s="534">
        <v>52</v>
      </c>
      <c r="B53" s="534">
        <v>24</v>
      </c>
      <c r="C53" s="534" t="s">
        <v>203</v>
      </c>
      <c r="D53" s="534" t="s">
        <v>348</v>
      </c>
      <c r="E53" s="534" t="s">
        <v>1296</v>
      </c>
      <c r="F53" s="534" t="s">
        <v>1297</v>
      </c>
      <c r="G53" s="534">
        <v>800220028</v>
      </c>
      <c r="H53" s="534">
        <v>1</v>
      </c>
      <c r="I53" s="534" t="s">
        <v>1125</v>
      </c>
      <c r="J53" s="534">
        <v>2188266</v>
      </c>
      <c r="K53" s="547">
        <v>291039360</v>
      </c>
      <c r="L53" s="547">
        <v>0</v>
      </c>
      <c r="M53" s="536">
        <v>42735</v>
      </c>
      <c r="N53" s="535"/>
      <c r="O53" s="548">
        <v>42704</v>
      </c>
      <c r="P53" s="636"/>
      <c r="Q53" s="548">
        <v>42735</v>
      </c>
      <c r="R53" s="534" t="s">
        <v>1298</v>
      </c>
      <c r="S53" s="535">
        <v>13016</v>
      </c>
      <c r="T53" s="548">
        <v>42649</v>
      </c>
      <c r="U53" s="535" t="s">
        <v>823</v>
      </c>
      <c r="V53" s="534" t="s">
        <v>824</v>
      </c>
      <c r="W53" s="535">
        <v>91116</v>
      </c>
      <c r="X53" s="548">
        <v>42711</v>
      </c>
      <c r="Y53" s="548">
        <v>42730</v>
      </c>
      <c r="Z53" s="534" t="s">
        <v>213</v>
      </c>
    </row>
    <row r="54" spans="1:26" ht="75" x14ac:dyDescent="0.25">
      <c r="A54" s="631">
        <v>53</v>
      </c>
      <c r="B54" s="631">
        <v>12</v>
      </c>
      <c r="C54" s="631" t="s">
        <v>68</v>
      </c>
      <c r="D54" s="631" t="s">
        <v>1022</v>
      </c>
      <c r="E54" s="631" t="s">
        <v>1299</v>
      </c>
      <c r="F54" s="631" t="s">
        <v>893</v>
      </c>
      <c r="G54" s="631">
        <v>890900943</v>
      </c>
      <c r="H54" s="631">
        <v>1</v>
      </c>
      <c r="I54" s="631" t="s">
        <v>894</v>
      </c>
      <c r="J54" s="631">
        <v>3188200666</v>
      </c>
      <c r="K54" s="632">
        <v>1599200</v>
      </c>
      <c r="L54" s="632">
        <v>0</v>
      </c>
      <c r="M54" s="633">
        <v>42735</v>
      </c>
      <c r="N54" s="634"/>
      <c r="O54" s="635">
        <v>42706</v>
      </c>
      <c r="P54" s="635">
        <v>42706</v>
      </c>
      <c r="Q54" s="635">
        <v>42735</v>
      </c>
      <c r="R54" s="634" t="s">
        <v>22</v>
      </c>
      <c r="S54" s="634">
        <v>14216</v>
      </c>
      <c r="T54" s="635">
        <v>42705</v>
      </c>
      <c r="U54" s="634" t="s">
        <v>1300</v>
      </c>
      <c r="V54" s="631" t="s">
        <v>1301</v>
      </c>
      <c r="W54" s="634">
        <v>91016</v>
      </c>
      <c r="X54" s="635">
        <v>42706</v>
      </c>
      <c r="Y54" s="635">
        <v>42706</v>
      </c>
      <c r="Z54" s="631" t="s">
        <v>1139</v>
      </c>
    </row>
    <row r="55" spans="1:26" ht="75" x14ac:dyDescent="0.25">
      <c r="A55" s="631">
        <v>54</v>
      </c>
      <c r="B55" s="631">
        <v>13</v>
      </c>
      <c r="C55" s="631" t="s">
        <v>68</v>
      </c>
      <c r="D55" s="631" t="s">
        <v>545</v>
      </c>
      <c r="E55" s="631" t="s">
        <v>1133</v>
      </c>
      <c r="F55" s="631" t="s">
        <v>1134</v>
      </c>
      <c r="G55" s="631">
        <v>800103052</v>
      </c>
      <c r="H55" s="631">
        <v>8</v>
      </c>
      <c r="I55" s="631" t="s">
        <v>867</v>
      </c>
      <c r="J55" s="631">
        <v>6517950</v>
      </c>
      <c r="K55" s="632">
        <v>35304049</v>
      </c>
      <c r="L55" s="632">
        <v>0</v>
      </c>
      <c r="M55" s="635">
        <v>42735</v>
      </c>
      <c r="N55" s="634"/>
      <c r="O55" s="635">
        <v>42711</v>
      </c>
      <c r="P55" s="635">
        <v>42719</v>
      </c>
      <c r="Q55" s="635">
        <v>42735</v>
      </c>
      <c r="R55" s="634" t="s">
        <v>22</v>
      </c>
      <c r="S55" s="634">
        <v>14016</v>
      </c>
      <c r="T55" s="635">
        <v>42698</v>
      </c>
      <c r="U55" s="634" t="s">
        <v>823</v>
      </c>
      <c r="V55" s="631" t="s">
        <v>824</v>
      </c>
      <c r="W55" s="634">
        <v>91516</v>
      </c>
      <c r="X55" s="635">
        <v>42713</v>
      </c>
      <c r="Y55" s="635">
        <v>42711</v>
      </c>
      <c r="Z55" s="631" t="s">
        <v>213</v>
      </c>
    </row>
    <row r="56" spans="1:26" ht="150" x14ac:dyDescent="0.25">
      <c r="A56" s="631">
        <v>55</v>
      </c>
      <c r="B56" s="631">
        <v>25</v>
      </c>
      <c r="C56" s="631" t="s">
        <v>203</v>
      </c>
      <c r="D56" s="631" t="s">
        <v>33</v>
      </c>
      <c r="E56" s="631" t="s">
        <v>1302</v>
      </c>
      <c r="F56" s="631" t="s">
        <v>406</v>
      </c>
      <c r="G56" s="631">
        <v>900407941</v>
      </c>
      <c r="H56" s="631">
        <v>9</v>
      </c>
      <c r="I56" s="631" t="s">
        <v>1303</v>
      </c>
      <c r="J56" s="634">
        <v>4725933</v>
      </c>
      <c r="K56" s="632">
        <v>50000000</v>
      </c>
      <c r="L56" s="632">
        <v>0</v>
      </c>
      <c r="M56" s="635">
        <v>42735</v>
      </c>
      <c r="N56" s="634"/>
      <c r="O56" s="635">
        <v>42716</v>
      </c>
      <c r="P56" s="635">
        <v>42717</v>
      </c>
      <c r="Q56" s="635">
        <v>42735</v>
      </c>
      <c r="R56" s="631" t="s">
        <v>1304</v>
      </c>
      <c r="S56" s="634">
        <v>14416</v>
      </c>
      <c r="T56" s="635">
        <v>42710</v>
      </c>
      <c r="U56" s="634" t="s">
        <v>730</v>
      </c>
      <c r="V56" s="631" t="s">
        <v>731</v>
      </c>
      <c r="W56" s="634">
        <v>91816</v>
      </c>
      <c r="X56" s="635">
        <v>42716</v>
      </c>
      <c r="Y56" s="635">
        <v>42731</v>
      </c>
      <c r="Z56" s="631" t="s">
        <v>233</v>
      </c>
    </row>
    <row r="57" spans="1:26" ht="75" x14ac:dyDescent="0.25">
      <c r="A57" s="631">
        <v>56</v>
      </c>
      <c r="B57" s="631">
        <v>14</v>
      </c>
      <c r="C57" s="631" t="s">
        <v>68</v>
      </c>
      <c r="D57" s="631" t="s">
        <v>545</v>
      </c>
      <c r="E57" s="631" t="s">
        <v>1200</v>
      </c>
      <c r="F57" s="631" t="s">
        <v>1305</v>
      </c>
      <c r="G57" s="631">
        <v>830113914</v>
      </c>
      <c r="H57" s="631">
        <v>3</v>
      </c>
      <c r="I57" s="631" t="s">
        <v>1306</v>
      </c>
      <c r="J57" s="634">
        <v>7464600</v>
      </c>
      <c r="K57" s="632">
        <v>1750407</v>
      </c>
      <c r="L57" s="632">
        <v>0</v>
      </c>
      <c r="M57" s="635">
        <v>42735</v>
      </c>
      <c r="N57" s="634"/>
      <c r="O57" s="635">
        <v>42717</v>
      </c>
      <c r="P57" s="636"/>
      <c r="Q57" s="635">
        <v>42735</v>
      </c>
      <c r="R57" s="634" t="s">
        <v>22</v>
      </c>
      <c r="S57" s="634">
        <v>14716</v>
      </c>
      <c r="T57" s="635">
        <v>42713</v>
      </c>
      <c r="U57" s="634" t="s">
        <v>625</v>
      </c>
      <c r="V57" s="631" t="s">
        <v>1203</v>
      </c>
      <c r="W57" s="634">
        <v>91916</v>
      </c>
      <c r="X57" s="635">
        <v>42717</v>
      </c>
      <c r="Y57" s="635">
        <v>42717</v>
      </c>
      <c r="Z57" s="631" t="s">
        <v>1139</v>
      </c>
    </row>
    <row r="58" spans="1:26" ht="150" x14ac:dyDescent="0.25">
      <c r="A58" s="631">
        <v>57</v>
      </c>
      <c r="B58" s="631">
        <v>26</v>
      </c>
      <c r="C58" s="631" t="s">
        <v>203</v>
      </c>
      <c r="D58" s="631" t="s">
        <v>33</v>
      </c>
      <c r="E58" s="631" t="s">
        <v>1307</v>
      </c>
      <c r="F58" s="631" t="s">
        <v>772</v>
      </c>
      <c r="G58" s="631">
        <v>804002893</v>
      </c>
      <c r="H58" s="631">
        <v>6</v>
      </c>
      <c r="I58" s="631" t="s">
        <v>773</v>
      </c>
      <c r="J58" s="634">
        <v>6521020</v>
      </c>
      <c r="K58" s="632">
        <v>13438072</v>
      </c>
      <c r="L58" s="632">
        <v>0</v>
      </c>
      <c r="M58" s="635">
        <v>42735</v>
      </c>
      <c r="N58" s="634"/>
      <c r="O58" s="635">
        <v>42718</v>
      </c>
      <c r="P58" s="636"/>
      <c r="Q58" s="635">
        <v>42735</v>
      </c>
      <c r="R58" s="631" t="s">
        <v>1308</v>
      </c>
      <c r="S58" s="634">
        <v>13916</v>
      </c>
      <c r="T58" s="635">
        <v>42698</v>
      </c>
      <c r="U58" s="634" t="s">
        <v>823</v>
      </c>
      <c r="V58" s="631" t="s">
        <v>824</v>
      </c>
      <c r="W58" s="634">
        <v>92416</v>
      </c>
      <c r="X58" s="635">
        <v>42719</v>
      </c>
      <c r="Y58" s="635">
        <v>42730</v>
      </c>
      <c r="Z58" s="631" t="s">
        <v>213</v>
      </c>
    </row>
    <row r="59" spans="1:26" ht="150" x14ac:dyDescent="0.25">
      <c r="A59" s="631">
        <v>58</v>
      </c>
      <c r="B59" s="631">
        <v>27</v>
      </c>
      <c r="C59" s="631" t="s">
        <v>203</v>
      </c>
      <c r="D59" s="631" t="s">
        <v>33</v>
      </c>
      <c r="E59" s="631" t="s">
        <v>1309</v>
      </c>
      <c r="F59" s="631" t="s">
        <v>1234</v>
      </c>
      <c r="G59" s="631">
        <v>900238438</v>
      </c>
      <c r="H59" s="631">
        <v>1</v>
      </c>
      <c r="I59" s="631" t="s">
        <v>1310</v>
      </c>
      <c r="J59" s="634">
        <v>7465639</v>
      </c>
      <c r="K59" s="632">
        <v>79523768</v>
      </c>
      <c r="L59" s="632">
        <v>0</v>
      </c>
      <c r="M59" s="635">
        <v>42735</v>
      </c>
      <c r="N59" s="634"/>
      <c r="O59" s="635">
        <v>42717</v>
      </c>
      <c r="P59" s="635">
        <v>42723</v>
      </c>
      <c r="Q59" s="635">
        <v>42735</v>
      </c>
      <c r="R59" s="631" t="s">
        <v>1311</v>
      </c>
      <c r="S59" s="634">
        <v>14116</v>
      </c>
      <c r="T59" s="635">
        <v>42698</v>
      </c>
      <c r="U59" s="634" t="s">
        <v>823</v>
      </c>
      <c r="V59" s="631" t="s">
        <v>824</v>
      </c>
      <c r="W59" s="634">
        <v>92816</v>
      </c>
      <c r="X59" s="635">
        <v>42720</v>
      </c>
      <c r="Y59" s="635">
        <v>42730</v>
      </c>
      <c r="Z59" s="631" t="s">
        <v>213</v>
      </c>
    </row>
    <row r="60" spans="1:26" ht="135" x14ac:dyDescent="0.25">
      <c r="A60" s="631">
        <v>59</v>
      </c>
      <c r="B60" s="631">
        <v>15</v>
      </c>
      <c r="C60" s="631" t="s">
        <v>68</v>
      </c>
      <c r="D60" s="631" t="s">
        <v>1283</v>
      </c>
      <c r="E60" s="631" t="s">
        <v>1312</v>
      </c>
      <c r="F60" s="631" t="s">
        <v>1270</v>
      </c>
      <c r="G60" s="631">
        <v>800143512</v>
      </c>
      <c r="H60" s="631">
        <v>5</v>
      </c>
      <c r="I60" s="631" t="s">
        <v>1271</v>
      </c>
      <c r="J60" s="634">
        <v>6851520</v>
      </c>
      <c r="K60" s="632">
        <v>114935200</v>
      </c>
      <c r="L60" s="632">
        <v>0</v>
      </c>
      <c r="M60" s="635">
        <v>42735</v>
      </c>
      <c r="N60" s="634"/>
      <c r="O60" s="635">
        <v>42719</v>
      </c>
      <c r="P60" s="635">
        <v>42725</v>
      </c>
      <c r="Q60" s="635">
        <v>42735</v>
      </c>
      <c r="R60" s="631" t="s">
        <v>1313</v>
      </c>
      <c r="S60" s="634">
        <v>13116</v>
      </c>
      <c r="T60" s="635">
        <v>42649</v>
      </c>
      <c r="U60" s="634" t="s">
        <v>823</v>
      </c>
      <c r="V60" s="631" t="s">
        <v>824</v>
      </c>
      <c r="W60" s="634">
        <v>93116</v>
      </c>
      <c r="X60" s="635">
        <v>42723</v>
      </c>
      <c r="Y60" s="635">
        <v>42730</v>
      </c>
      <c r="Z60" s="631" t="s">
        <v>213</v>
      </c>
    </row>
    <row r="61" spans="1:26" ht="150" x14ac:dyDescent="0.25">
      <c r="A61" s="631">
        <v>60</v>
      </c>
      <c r="B61" s="637">
        <v>28</v>
      </c>
      <c r="C61" s="631" t="s">
        <v>203</v>
      </c>
      <c r="D61" s="631" t="s">
        <v>33</v>
      </c>
      <c r="E61" s="631" t="s">
        <v>1314</v>
      </c>
      <c r="F61" s="631" t="s">
        <v>1315</v>
      </c>
      <c r="G61" s="631">
        <v>830067096</v>
      </c>
      <c r="H61" s="631">
        <v>6</v>
      </c>
      <c r="I61" s="631" t="s">
        <v>1316</v>
      </c>
      <c r="J61" s="634">
        <v>5303730</v>
      </c>
      <c r="K61" s="632">
        <v>3000000</v>
      </c>
      <c r="L61" s="632">
        <v>0</v>
      </c>
      <c r="M61" s="635">
        <v>42735</v>
      </c>
      <c r="N61" s="634"/>
      <c r="O61" s="635">
        <v>42724</v>
      </c>
      <c r="P61" s="635">
        <v>42726</v>
      </c>
      <c r="Q61" s="635">
        <v>42735</v>
      </c>
      <c r="R61" s="631" t="s">
        <v>1317</v>
      </c>
      <c r="S61" s="634">
        <v>15116</v>
      </c>
      <c r="T61" s="635">
        <v>42717</v>
      </c>
      <c r="U61" s="634" t="s">
        <v>730</v>
      </c>
      <c r="V61" s="631" t="s">
        <v>731</v>
      </c>
      <c r="W61" s="634">
        <v>98716</v>
      </c>
      <c r="X61" s="635">
        <v>42725</v>
      </c>
      <c r="Y61" s="635">
        <v>42731</v>
      </c>
      <c r="Z61" s="631" t="s">
        <v>233</v>
      </c>
    </row>
    <row r="62" spans="1:26" ht="150" x14ac:dyDescent="0.25">
      <c r="A62" s="631">
        <v>61</v>
      </c>
      <c r="B62" s="637">
        <v>29</v>
      </c>
      <c r="C62" s="631" t="s">
        <v>203</v>
      </c>
      <c r="D62" s="631" t="s">
        <v>579</v>
      </c>
      <c r="E62" s="631" t="s">
        <v>1318</v>
      </c>
      <c r="F62" s="631" t="s">
        <v>257</v>
      </c>
      <c r="G62" s="631">
        <v>800058607</v>
      </c>
      <c r="H62" s="631">
        <v>2</v>
      </c>
      <c r="I62" s="631" t="s">
        <v>1132</v>
      </c>
      <c r="J62" s="634">
        <v>5462727</v>
      </c>
      <c r="K62" s="632">
        <v>125828498</v>
      </c>
      <c r="L62" s="632">
        <v>0</v>
      </c>
      <c r="M62" s="635">
        <v>42735</v>
      </c>
      <c r="N62" s="634"/>
      <c r="O62" s="635">
        <v>42726</v>
      </c>
      <c r="P62" s="635">
        <v>42731</v>
      </c>
      <c r="Q62" s="635">
        <v>42735</v>
      </c>
      <c r="R62" s="631" t="s">
        <v>1319</v>
      </c>
      <c r="S62" s="634">
        <v>12116</v>
      </c>
      <c r="T62" s="635">
        <v>42594</v>
      </c>
      <c r="U62" s="634" t="s">
        <v>1224</v>
      </c>
      <c r="V62" s="631" t="s">
        <v>1225</v>
      </c>
      <c r="W62" s="634">
        <v>99116</v>
      </c>
      <c r="X62" s="635">
        <v>42730</v>
      </c>
      <c r="Y62" s="635">
        <v>42731</v>
      </c>
      <c r="Z62" s="631" t="s">
        <v>213</v>
      </c>
    </row>
    <row r="63" spans="1:26" ht="195" x14ac:dyDescent="0.25">
      <c r="A63" s="631">
        <v>62</v>
      </c>
      <c r="B63" s="631">
        <v>16</v>
      </c>
      <c r="C63" s="631" t="s">
        <v>68</v>
      </c>
      <c r="D63" s="631" t="s">
        <v>545</v>
      </c>
      <c r="E63" s="631" t="s">
        <v>1320</v>
      </c>
      <c r="F63" s="631" t="s">
        <v>1321</v>
      </c>
      <c r="G63" s="631">
        <v>900871968</v>
      </c>
      <c r="H63" s="631">
        <v>5</v>
      </c>
      <c r="I63" s="631" t="s">
        <v>1322</v>
      </c>
      <c r="J63" s="634">
        <v>2912000</v>
      </c>
      <c r="K63" s="632">
        <v>267389532</v>
      </c>
      <c r="L63" s="632">
        <v>0</v>
      </c>
      <c r="M63" s="635">
        <v>42735</v>
      </c>
      <c r="N63" s="634"/>
      <c r="O63" s="635">
        <v>42730</v>
      </c>
      <c r="P63" s="635">
        <v>42731</v>
      </c>
      <c r="Q63" s="635">
        <v>42735</v>
      </c>
      <c r="R63" s="631" t="s">
        <v>22</v>
      </c>
      <c r="S63" s="634" t="s">
        <v>1323</v>
      </c>
      <c r="T63" s="635">
        <v>42727</v>
      </c>
      <c r="U63" s="634" t="s">
        <v>1324</v>
      </c>
      <c r="V63" s="631" t="s">
        <v>1325</v>
      </c>
      <c r="W63" s="634" t="s">
        <v>1326</v>
      </c>
      <c r="X63" s="635">
        <v>42731</v>
      </c>
      <c r="Y63" s="635">
        <v>42730</v>
      </c>
      <c r="Z63" s="631" t="s">
        <v>213</v>
      </c>
    </row>
    <row r="64" spans="1:26" ht="180" x14ac:dyDescent="0.25">
      <c r="A64" s="631">
        <v>63</v>
      </c>
      <c r="B64" s="631">
        <v>17</v>
      </c>
      <c r="C64" s="631" t="s">
        <v>68</v>
      </c>
      <c r="D64" s="631" t="s">
        <v>33</v>
      </c>
      <c r="E64" s="631" t="s">
        <v>1327</v>
      </c>
      <c r="F64" s="638" t="s">
        <v>1120</v>
      </c>
      <c r="G64" s="631">
        <v>800177588</v>
      </c>
      <c r="H64" s="631">
        <v>0</v>
      </c>
      <c r="I64" s="631" t="s">
        <v>1121</v>
      </c>
      <c r="J64" s="634">
        <v>6358585</v>
      </c>
      <c r="K64" s="639">
        <v>1059893886</v>
      </c>
      <c r="L64" s="639">
        <v>0</v>
      </c>
      <c r="M64" s="635">
        <v>42735</v>
      </c>
      <c r="N64" s="634"/>
      <c r="O64" s="635">
        <v>42732</v>
      </c>
      <c r="P64" s="635">
        <v>11686</v>
      </c>
      <c r="Q64" s="635">
        <v>42735</v>
      </c>
      <c r="R64" s="631" t="s">
        <v>1328</v>
      </c>
      <c r="S64" s="640">
        <v>15916</v>
      </c>
      <c r="T64" s="635">
        <v>42731</v>
      </c>
      <c r="U64" s="640" t="s">
        <v>1143</v>
      </c>
      <c r="V64" s="631" t="s">
        <v>1329</v>
      </c>
      <c r="W64" s="634">
        <v>99516</v>
      </c>
      <c r="X64" s="635">
        <v>42732</v>
      </c>
      <c r="Y64" s="635">
        <v>42733</v>
      </c>
      <c r="Z64" s="631" t="s">
        <v>213</v>
      </c>
    </row>
    <row r="65" spans="6:25" x14ac:dyDescent="0.25">
      <c r="F65" s="642"/>
      <c r="K65" s="499">
        <f>SUM(K2:K64)</f>
        <v>4079760113</v>
      </c>
      <c r="L65" s="499">
        <f>SUM(L2:L64)</f>
        <v>79169477</v>
      </c>
      <c r="Y65" s="641"/>
    </row>
    <row r="66" spans="6:25" x14ac:dyDescent="0.25">
      <c r="K66" s="499"/>
      <c r="L66" s="499">
        <f>+L65+K65</f>
        <v>4158929590</v>
      </c>
    </row>
    <row r="67" spans="6:25" x14ac:dyDescent="0.25">
      <c r="K67" s="499"/>
      <c r="L67" s="499"/>
    </row>
    <row r="68" spans="6:25" x14ac:dyDescent="0.25">
      <c r="K68" s="499"/>
      <c r="L68" s="499"/>
    </row>
    <row r="69" spans="6:25" x14ac:dyDescent="0.25">
      <c r="K69" s="499"/>
      <c r="L69" s="499"/>
    </row>
    <row r="70" spans="6:25" x14ac:dyDescent="0.25">
      <c r="K70" s="499"/>
      <c r="L70" s="499"/>
    </row>
    <row r="71" spans="6:25" x14ac:dyDescent="0.25">
      <c r="K71" s="499"/>
      <c r="L71" s="499"/>
    </row>
    <row r="72" spans="6:25" x14ac:dyDescent="0.25">
      <c r="K72" s="499"/>
      <c r="L72" s="499"/>
    </row>
    <row r="73" spans="6:25" x14ac:dyDescent="0.25">
      <c r="K73" s="499"/>
      <c r="L73" s="499"/>
    </row>
    <row r="74" spans="6:25" x14ac:dyDescent="0.25">
      <c r="K74" s="499"/>
      <c r="L74" s="499"/>
    </row>
    <row r="75" spans="6:25" x14ac:dyDescent="0.25">
      <c r="K75" s="499"/>
      <c r="L75" s="499"/>
    </row>
    <row r="76" spans="6:25" x14ac:dyDescent="0.25">
      <c r="K76" s="499"/>
      <c r="L76" s="499"/>
    </row>
    <row r="77" spans="6:25" x14ac:dyDescent="0.25">
      <c r="K77" s="499"/>
      <c r="L77" s="499"/>
    </row>
    <row r="78" spans="6:25" x14ac:dyDescent="0.25">
      <c r="K78" s="499"/>
      <c r="L78" s="499"/>
    </row>
    <row r="79" spans="6:25" x14ac:dyDescent="0.25">
      <c r="K79" s="499"/>
      <c r="L79" s="499"/>
    </row>
    <row r="80" spans="6:25" x14ac:dyDescent="0.25">
      <c r="K80" s="499"/>
      <c r="L80" s="499"/>
    </row>
    <row r="81" spans="11:12" x14ac:dyDescent="0.25">
      <c r="K81" s="499"/>
      <c r="L81" s="499"/>
    </row>
    <row r="82" spans="11:12" x14ac:dyDescent="0.25">
      <c r="K82" s="499"/>
      <c r="L82" s="499"/>
    </row>
    <row r="83" spans="11:12" x14ac:dyDescent="0.25">
      <c r="K83" s="499"/>
      <c r="L83" s="499"/>
    </row>
    <row r="84" spans="11:12" x14ac:dyDescent="0.25">
      <c r="K84" s="499"/>
      <c r="L84" s="499"/>
    </row>
    <row r="85" spans="11:12" x14ac:dyDescent="0.25">
      <c r="K85" s="499"/>
      <c r="L85" s="499"/>
    </row>
    <row r="86" spans="11:12" x14ac:dyDescent="0.25">
      <c r="K86" s="499"/>
      <c r="L86" s="499"/>
    </row>
    <row r="87" spans="11:12" x14ac:dyDescent="0.25">
      <c r="K87" s="499"/>
      <c r="L87" s="499"/>
    </row>
    <row r="88" spans="11:12" x14ac:dyDescent="0.25">
      <c r="K88" s="499"/>
      <c r="L88" s="499"/>
    </row>
    <row r="89" spans="11:12" x14ac:dyDescent="0.25">
      <c r="K89" s="499"/>
      <c r="L89" s="499"/>
    </row>
    <row r="90" spans="11:12" x14ac:dyDescent="0.25">
      <c r="K90" s="499"/>
      <c r="L90" s="499"/>
    </row>
    <row r="91" spans="11:12" x14ac:dyDescent="0.25">
      <c r="K91" s="499"/>
      <c r="L91" s="499"/>
    </row>
    <row r="92" spans="11:12" x14ac:dyDescent="0.25">
      <c r="K92" s="499"/>
      <c r="L92" s="499"/>
    </row>
    <row r="93" spans="11:12" x14ac:dyDescent="0.25">
      <c r="K93" s="499"/>
      <c r="L93" s="499"/>
    </row>
    <row r="94" spans="11:12" x14ac:dyDescent="0.25">
      <c r="K94" s="499"/>
      <c r="L94" s="499"/>
    </row>
    <row r="95" spans="11:12" x14ac:dyDescent="0.25">
      <c r="K95" s="499"/>
      <c r="L95" s="499"/>
    </row>
    <row r="96" spans="11:12" x14ac:dyDescent="0.25">
      <c r="K96" s="499"/>
      <c r="L96" s="499"/>
    </row>
    <row r="97" spans="11:12" x14ac:dyDescent="0.25">
      <c r="K97" s="499"/>
      <c r="L97" s="499"/>
    </row>
    <row r="98" spans="11:12" x14ac:dyDescent="0.25">
      <c r="K98" s="499"/>
      <c r="L98" s="499"/>
    </row>
    <row r="99" spans="11:12" x14ac:dyDescent="0.25">
      <c r="K99" s="499"/>
      <c r="L99" s="499"/>
    </row>
    <row r="100" spans="11:12" x14ac:dyDescent="0.25">
      <c r="K100" s="499"/>
      <c r="L100" s="499"/>
    </row>
    <row r="101" spans="11:12" x14ac:dyDescent="0.25">
      <c r="K101" s="499"/>
      <c r="L101" s="499"/>
    </row>
    <row r="102" spans="11:12" x14ac:dyDescent="0.25">
      <c r="K102" s="499"/>
      <c r="L102" s="499"/>
    </row>
    <row r="103" spans="11:12" x14ac:dyDescent="0.25">
      <c r="K103" s="499"/>
      <c r="L103" s="499"/>
    </row>
    <row r="104" spans="11:12" x14ac:dyDescent="0.25">
      <c r="K104" s="499"/>
      <c r="L104" s="499"/>
    </row>
    <row r="105" spans="11:12" x14ac:dyDescent="0.25">
      <c r="K105" s="499"/>
      <c r="L105" s="499"/>
    </row>
    <row r="106" spans="11:12" x14ac:dyDescent="0.25">
      <c r="K106" s="499"/>
      <c r="L106" s="499"/>
    </row>
    <row r="107" spans="11:12" x14ac:dyDescent="0.25">
      <c r="K107" s="499"/>
      <c r="L107" s="499"/>
    </row>
    <row r="108" spans="11:12" x14ac:dyDescent="0.25">
      <c r="K108" s="499"/>
      <c r="L108" s="499"/>
    </row>
    <row r="109" spans="11:12" x14ac:dyDescent="0.25">
      <c r="K109" s="499"/>
      <c r="L109" s="499"/>
    </row>
    <row r="110" spans="11:12" x14ac:dyDescent="0.25">
      <c r="K110" s="499"/>
      <c r="L110" s="499"/>
    </row>
    <row r="111" spans="11:12" x14ac:dyDescent="0.25">
      <c r="K111" s="499"/>
      <c r="L111" s="499"/>
    </row>
    <row r="112" spans="11:12" x14ac:dyDescent="0.25">
      <c r="K112" s="499"/>
      <c r="L112" s="499"/>
    </row>
    <row r="113" spans="11:12" x14ac:dyDescent="0.25">
      <c r="K113" s="499"/>
      <c r="L113" s="499"/>
    </row>
    <row r="114" spans="11:12" x14ac:dyDescent="0.25">
      <c r="K114" s="499"/>
      <c r="L114" s="499"/>
    </row>
    <row r="115" spans="11:12" x14ac:dyDescent="0.25">
      <c r="K115" s="499"/>
      <c r="L115" s="499"/>
    </row>
    <row r="116" spans="11:12" x14ac:dyDescent="0.25">
      <c r="K116" s="499"/>
      <c r="L116" s="499"/>
    </row>
    <row r="117" spans="11:12" x14ac:dyDescent="0.25">
      <c r="K117" s="499"/>
      <c r="L117" s="499"/>
    </row>
    <row r="118" spans="11:12" x14ac:dyDescent="0.25">
      <c r="K118" s="499"/>
      <c r="L118" s="499"/>
    </row>
    <row r="119" spans="11:12" x14ac:dyDescent="0.25">
      <c r="K119" s="499"/>
      <c r="L119" s="499"/>
    </row>
    <row r="120" spans="11:12" x14ac:dyDescent="0.25">
      <c r="K120" s="499"/>
      <c r="L120" s="499"/>
    </row>
    <row r="121" spans="11:12" x14ac:dyDescent="0.25">
      <c r="K121" s="499"/>
      <c r="L121" s="499"/>
    </row>
    <row r="122" spans="11:12" x14ac:dyDescent="0.25">
      <c r="K122" s="499"/>
      <c r="L122" s="499"/>
    </row>
    <row r="123" spans="11:12" x14ac:dyDescent="0.25">
      <c r="K123" s="499"/>
      <c r="L123" s="499"/>
    </row>
    <row r="124" spans="11:12" x14ac:dyDescent="0.25">
      <c r="K124" s="499"/>
      <c r="L124" s="499"/>
    </row>
    <row r="125" spans="11:12" x14ac:dyDescent="0.25">
      <c r="K125" s="499"/>
      <c r="L125" s="499"/>
    </row>
    <row r="126" spans="11:12" x14ac:dyDescent="0.25">
      <c r="K126" s="499"/>
      <c r="L126" s="499"/>
    </row>
    <row r="127" spans="11:12" x14ac:dyDescent="0.25">
      <c r="K127" s="499"/>
      <c r="L127" s="499"/>
    </row>
    <row r="128" spans="11:12" x14ac:dyDescent="0.25">
      <c r="K128" s="499"/>
      <c r="L128" s="499"/>
    </row>
    <row r="129" spans="11:12" x14ac:dyDescent="0.25">
      <c r="K129" s="499"/>
      <c r="L129" s="499"/>
    </row>
    <row r="130" spans="11:12" x14ac:dyDescent="0.25">
      <c r="K130" s="499"/>
      <c r="L130" s="499"/>
    </row>
    <row r="131" spans="11:12" x14ac:dyDescent="0.25">
      <c r="K131" s="499"/>
      <c r="L131" s="499"/>
    </row>
    <row r="132" spans="11:12" x14ac:dyDescent="0.25">
      <c r="K132" s="499"/>
      <c r="L132" s="499"/>
    </row>
    <row r="133" spans="11:12" x14ac:dyDescent="0.25">
      <c r="K133" s="499"/>
      <c r="L133" s="499"/>
    </row>
    <row r="134" spans="11:12" x14ac:dyDescent="0.25">
      <c r="K134" s="499"/>
      <c r="L134" s="499"/>
    </row>
    <row r="135" spans="11:12" x14ac:dyDescent="0.25">
      <c r="K135" s="499"/>
      <c r="L135" s="499"/>
    </row>
    <row r="136" spans="11:12" x14ac:dyDescent="0.25">
      <c r="K136" s="499"/>
      <c r="L136" s="499"/>
    </row>
    <row r="137" spans="11:12" x14ac:dyDescent="0.25">
      <c r="K137" s="499"/>
      <c r="L137" s="499"/>
    </row>
    <row r="138" spans="11:12" x14ac:dyDescent="0.25">
      <c r="K138" s="499"/>
      <c r="L138" s="499"/>
    </row>
    <row r="139" spans="11:12" x14ac:dyDescent="0.25">
      <c r="K139" s="499"/>
      <c r="L139" s="499"/>
    </row>
    <row r="140" spans="11:12" x14ac:dyDescent="0.25">
      <c r="K140" s="499"/>
      <c r="L140" s="499"/>
    </row>
  </sheetData>
  <autoFilter ref="A1:Z66" xr:uid="{00000000-0009-0000-0000-000004000000}"/>
  <hyperlinks>
    <hyperlink ref="AA15" r:id="rId1" xr:uid="{00000000-0004-0000-0400-000000000000}"/>
  </hyperlinks>
  <pageMargins left="0.7" right="0.7" top="0.75" bottom="0.75" header="0.3" footer="0.3"/>
  <pageSetup paperSize="120" scale="10" orientation="landscape"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84"/>
  <sheetViews>
    <sheetView zoomScale="71" zoomScaleNormal="71" zoomScaleSheetLayoutView="110" workbookViewId="0">
      <pane xSplit="6" ySplit="1" topLeftCell="G65" activePane="bottomRight" state="frozen"/>
      <selection pane="topRight" activeCell="G1" sqref="G1"/>
      <selection pane="bottomLeft" activeCell="A2" sqref="A2"/>
      <selection pane="bottomRight" activeCell="D65" sqref="D65"/>
    </sheetView>
  </sheetViews>
  <sheetFormatPr baseColWidth="10" defaultColWidth="11.42578125" defaultRowHeight="15" x14ac:dyDescent="0.25"/>
  <cols>
    <col min="1" max="3" width="11.42578125" style="644"/>
    <col min="4" max="4" width="16.140625" style="644" customWidth="1"/>
    <col min="5" max="5" width="51.140625" style="644" customWidth="1"/>
    <col min="6" max="6" width="14.7109375" style="644" customWidth="1"/>
    <col min="7" max="7" width="12.7109375" style="644" bestFit="1" customWidth="1"/>
    <col min="8" max="8" width="11.42578125" style="644"/>
    <col min="9" max="9" width="14" style="644" customWidth="1"/>
    <col min="10" max="10" width="13.140625" style="644" bestFit="1" customWidth="1"/>
    <col min="11" max="11" width="18.5703125" style="644" bestFit="1" customWidth="1"/>
    <col min="12" max="12" width="17.85546875" style="645" bestFit="1" customWidth="1"/>
    <col min="13" max="13" width="16.85546875" style="644" bestFit="1" customWidth="1"/>
    <col min="14" max="17" width="11.42578125" style="644"/>
    <col min="18" max="18" width="15.7109375" style="644" customWidth="1"/>
    <col min="19" max="27" width="11.42578125" style="644"/>
    <col min="28" max="28" width="12.28515625" style="644" bestFit="1" customWidth="1"/>
    <col min="29" max="16384" width="11.42578125" style="644"/>
  </cols>
  <sheetData>
    <row r="1" spans="1:26" ht="38.25" x14ac:dyDescent="0.25">
      <c r="A1" s="372" t="s">
        <v>1137</v>
      </c>
      <c r="B1" s="372" t="s">
        <v>0</v>
      </c>
      <c r="C1" s="373" t="s">
        <v>1</v>
      </c>
      <c r="D1" s="373" t="s">
        <v>2</v>
      </c>
      <c r="E1" s="373" t="s">
        <v>3</v>
      </c>
      <c r="F1" s="373" t="s">
        <v>4</v>
      </c>
      <c r="G1" s="374" t="s">
        <v>5</v>
      </c>
      <c r="H1" s="374" t="s">
        <v>521</v>
      </c>
      <c r="I1" s="374" t="s">
        <v>522</v>
      </c>
      <c r="J1" s="374" t="s">
        <v>523</v>
      </c>
      <c r="K1" s="375" t="s">
        <v>906</v>
      </c>
      <c r="L1" s="925" t="s">
        <v>907</v>
      </c>
      <c r="M1" s="373" t="s">
        <v>1138</v>
      </c>
      <c r="N1" s="373" t="s">
        <v>909</v>
      </c>
      <c r="O1" s="373" t="s">
        <v>8</v>
      </c>
      <c r="P1" s="373" t="s">
        <v>9</v>
      </c>
      <c r="Q1" s="373" t="s">
        <v>10</v>
      </c>
      <c r="R1" s="373" t="s">
        <v>11</v>
      </c>
      <c r="S1" s="373" t="s">
        <v>12</v>
      </c>
      <c r="T1" s="373" t="s">
        <v>13</v>
      </c>
      <c r="U1" s="373" t="s">
        <v>524</v>
      </c>
      <c r="V1" s="373" t="s">
        <v>525</v>
      </c>
      <c r="W1" s="373" t="s">
        <v>14</v>
      </c>
      <c r="X1" s="373" t="s">
        <v>15</v>
      </c>
      <c r="Y1" s="373" t="s">
        <v>16</v>
      </c>
      <c r="Z1" s="373" t="s">
        <v>197</v>
      </c>
    </row>
    <row r="2" spans="1:26" ht="128.25" x14ac:dyDescent="0.25">
      <c r="A2" s="386">
        <v>1</v>
      </c>
      <c r="B2" s="386">
        <v>1</v>
      </c>
      <c r="C2" s="384" t="s">
        <v>203</v>
      </c>
      <c r="D2" s="383" t="s">
        <v>18</v>
      </c>
      <c r="E2" s="385" t="s">
        <v>1142</v>
      </c>
      <c r="F2" s="383" t="s">
        <v>1047</v>
      </c>
      <c r="G2" s="386">
        <v>51654866</v>
      </c>
      <c r="H2" s="386"/>
      <c r="I2" s="489" t="s">
        <v>1330</v>
      </c>
      <c r="J2" s="392">
        <v>2579810</v>
      </c>
      <c r="K2" s="654">
        <v>66038769</v>
      </c>
      <c r="L2" s="654">
        <v>0</v>
      </c>
      <c r="M2" s="926">
        <v>43100</v>
      </c>
      <c r="N2" s="926"/>
      <c r="O2" s="926">
        <v>42747</v>
      </c>
      <c r="P2" s="926">
        <v>42747</v>
      </c>
      <c r="Q2" s="926">
        <v>43100</v>
      </c>
      <c r="R2" s="392" t="s">
        <v>22</v>
      </c>
      <c r="S2" s="392">
        <v>1817</v>
      </c>
      <c r="T2" s="926">
        <v>42746</v>
      </c>
      <c r="U2" s="392" t="s">
        <v>1331</v>
      </c>
      <c r="V2" s="392" t="s">
        <v>1329</v>
      </c>
      <c r="W2" s="392">
        <v>1017</v>
      </c>
      <c r="X2" s="926">
        <v>42747</v>
      </c>
      <c r="Y2" s="390">
        <v>42748</v>
      </c>
      <c r="Z2" s="392" t="s">
        <v>213</v>
      </c>
    </row>
    <row r="3" spans="1:26" ht="76.5" x14ac:dyDescent="0.25">
      <c r="A3" s="386">
        <f>1+A2</f>
        <v>2</v>
      </c>
      <c r="B3" s="386">
        <v>2</v>
      </c>
      <c r="C3" s="384" t="s">
        <v>203</v>
      </c>
      <c r="D3" s="383" t="s">
        <v>18</v>
      </c>
      <c r="E3" s="385" t="s">
        <v>531</v>
      </c>
      <c r="F3" s="383" t="s">
        <v>1332</v>
      </c>
      <c r="G3" s="386">
        <v>79708821</v>
      </c>
      <c r="H3" s="386"/>
      <c r="I3" s="489" t="s">
        <v>1333</v>
      </c>
      <c r="J3" s="392">
        <v>3202525326</v>
      </c>
      <c r="K3" s="654">
        <v>16695620</v>
      </c>
      <c r="L3" s="654">
        <v>0</v>
      </c>
      <c r="M3" s="926">
        <v>43100</v>
      </c>
      <c r="N3" s="926"/>
      <c r="O3" s="926">
        <v>42747</v>
      </c>
      <c r="P3" s="926">
        <v>42751</v>
      </c>
      <c r="Q3" s="926">
        <v>43100</v>
      </c>
      <c r="R3" s="392" t="s">
        <v>22</v>
      </c>
      <c r="S3" s="392">
        <v>1417</v>
      </c>
      <c r="T3" s="926">
        <v>42746</v>
      </c>
      <c r="U3" s="392" t="s">
        <v>529</v>
      </c>
      <c r="V3" s="392" t="s">
        <v>530</v>
      </c>
      <c r="W3" s="392">
        <v>1117</v>
      </c>
      <c r="X3" s="926">
        <v>42748</v>
      </c>
      <c r="Y3" s="390">
        <v>42751</v>
      </c>
      <c r="Z3" s="927" t="s">
        <v>1139</v>
      </c>
    </row>
    <row r="4" spans="1:26" ht="76.5" x14ac:dyDescent="0.25">
      <c r="A4" s="386">
        <f t="shared" ref="A4:A35" si="0">1+A3</f>
        <v>3</v>
      </c>
      <c r="B4" s="386">
        <v>3</v>
      </c>
      <c r="C4" s="384" t="s">
        <v>203</v>
      </c>
      <c r="D4" s="383" t="s">
        <v>18</v>
      </c>
      <c r="E4" s="385" t="s">
        <v>531</v>
      </c>
      <c r="F4" s="383" t="s">
        <v>1334</v>
      </c>
      <c r="G4" s="386">
        <v>1014284441</v>
      </c>
      <c r="H4" s="386"/>
      <c r="I4" s="489" t="s">
        <v>1335</v>
      </c>
      <c r="J4" s="392">
        <v>3022273916</v>
      </c>
      <c r="K4" s="654">
        <v>16695620</v>
      </c>
      <c r="L4" s="654">
        <v>0</v>
      </c>
      <c r="M4" s="926">
        <v>43100</v>
      </c>
      <c r="N4" s="926"/>
      <c r="O4" s="926">
        <v>42748</v>
      </c>
      <c r="P4" s="926">
        <v>42751</v>
      </c>
      <c r="Q4" s="926">
        <v>43100</v>
      </c>
      <c r="R4" s="392" t="s">
        <v>22</v>
      </c>
      <c r="S4" s="392">
        <v>1517</v>
      </c>
      <c r="T4" s="926">
        <v>42746</v>
      </c>
      <c r="U4" s="392" t="s">
        <v>529</v>
      </c>
      <c r="V4" s="392" t="s">
        <v>530</v>
      </c>
      <c r="W4" s="392">
        <v>1217</v>
      </c>
      <c r="X4" s="926">
        <v>42751</v>
      </c>
      <c r="Y4" s="390">
        <v>42753</v>
      </c>
      <c r="Z4" s="927" t="s">
        <v>1139</v>
      </c>
    </row>
    <row r="5" spans="1:26" ht="60" x14ac:dyDescent="0.25">
      <c r="A5" s="386">
        <f t="shared" si="0"/>
        <v>4</v>
      </c>
      <c r="B5" s="386">
        <v>1</v>
      </c>
      <c r="C5" s="384" t="s">
        <v>100</v>
      </c>
      <c r="D5" s="383" t="s">
        <v>545</v>
      </c>
      <c r="E5" s="385" t="s">
        <v>305</v>
      </c>
      <c r="F5" s="383" t="s">
        <v>547</v>
      </c>
      <c r="G5" s="386">
        <v>830095213</v>
      </c>
      <c r="H5" s="386">
        <v>0</v>
      </c>
      <c r="I5" s="489" t="s">
        <v>548</v>
      </c>
      <c r="J5" s="392">
        <v>3175150153</v>
      </c>
      <c r="K5" s="654">
        <v>7800000</v>
      </c>
      <c r="L5" s="654">
        <v>0</v>
      </c>
      <c r="M5" s="926">
        <v>43100</v>
      </c>
      <c r="N5" s="926"/>
      <c r="O5" s="926">
        <v>42748</v>
      </c>
      <c r="P5" s="926">
        <v>42751</v>
      </c>
      <c r="Q5" s="926">
        <v>43100</v>
      </c>
      <c r="R5" s="392" t="s">
        <v>22</v>
      </c>
      <c r="S5" s="392">
        <v>1917</v>
      </c>
      <c r="T5" s="926">
        <v>42747</v>
      </c>
      <c r="U5" s="392" t="s">
        <v>549</v>
      </c>
      <c r="V5" s="392" t="s">
        <v>1144</v>
      </c>
      <c r="W5" s="392">
        <v>1317</v>
      </c>
      <c r="X5" s="926">
        <v>42751</v>
      </c>
      <c r="Y5" s="390">
        <v>42748</v>
      </c>
      <c r="Z5" s="927" t="s">
        <v>1139</v>
      </c>
    </row>
    <row r="6" spans="1:26" ht="89.25" x14ac:dyDescent="0.25">
      <c r="A6" s="386">
        <f t="shared" si="0"/>
        <v>5</v>
      </c>
      <c r="B6" s="386">
        <v>4</v>
      </c>
      <c r="C6" s="384" t="s">
        <v>203</v>
      </c>
      <c r="D6" s="383" t="s">
        <v>18</v>
      </c>
      <c r="E6" s="385" t="s">
        <v>393</v>
      </c>
      <c r="F6" s="383" t="s">
        <v>1141</v>
      </c>
      <c r="G6" s="386">
        <v>1018433403</v>
      </c>
      <c r="H6" s="386"/>
      <c r="I6" s="489" t="s">
        <v>1038</v>
      </c>
      <c r="J6" s="392">
        <v>3167475888</v>
      </c>
      <c r="K6" s="654">
        <v>23804399</v>
      </c>
      <c r="L6" s="654">
        <v>0</v>
      </c>
      <c r="M6" s="926">
        <v>43100</v>
      </c>
      <c r="N6" s="926"/>
      <c r="O6" s="926">
        <v>42752</v>
      </c>
      <c r="P6" s="926">
        <v>42753</v>
      </c>
      <c r="Q6" s="926">
        <v>43100</v>
      </c>
      <c r="R6" s="392" t="s">
        <v>22</v>
      </c>
      <c r="S6" s="392">
        <v>2017</v>
      </c>
      <c r="T6" s="926">
        <v>42748</v>
      </c>
      <c r="U6" s="392" t="s">
        <v>529</v>
      </c>
      <c r="V6" s="392" t="s">
        <v>530</v>
      </c>
      <c r="W6" s="392">
        <v>1617</v>
      </c>
      <c r="X6" s="926">
        <v>42752</v>
      </c>
      <c r="Y6" s="390">
        <v>42753</v>
      </c>
      <c r="Z6" s="927" t="s">
        <v>1139</v>
      </c>
    </row>
    <row r="7" spans="1:26" ht="115.5" x14ac:dyDescent="0.25">
      <c r="A7" s="386">
        <f t="shared" si="0"/>
        <v>6</v>
      </c>
      <c r="B7" s="386">
        <v>5</v>
      </c>
      <c r="C7" s="384" t="s">
        <v>203</v>
      </c>
      <c r="D7" s="383" t="s">
        <v>18</v>
      </c>
      <c r="E7" s="385" t="s">
        <v>869</v>
      </c>
      <c r="F7" s="383" t="s">
        <v>870</v>
      </c>
      <c r="G7" s="386">
        <v>830055049</v>
      </c>
      <c r="H7" s="386">
        <v>8</v>
      </c>
      <c r="I7" s="489" t="s">
        <v>871</v>
      </c>
      <c r="J7" s="392">
        <v>3129191</v>
      </c>
      <c r="K7" s="654">
        <v>2668182</v>
      </c>
      <c r="L7" s="654">
        <v>0</v>
      </c>
      <c r="M7" s="926" t="s">
        <v>110</v>
      </c>
      <c r="N7" s="926"/>
      <c r="O7" s="926">
        <v>42753</v>
      </c>
      <c r="P7" s="926">
        <v>42808</v>
      </c>
      <c r="Q7" s="926">
        <v>42868</v>
      </c>
      <c r="R7" s="392" t="s">
        <v>1336</v>
      </c>
      <c r="S7" s="392">
        <v>1217</v>
      </c>
      <c r="T7" s="926">
        <v>42745</v>
      </c>
      <c r="U7" s="392" t="s">
        <v>529</v>
      </c>
      <c r="V7" s="392" t="s">
        <v>530</v>
      </c>
      <c r="W7" s="392">
        <v>1717</v>
      </c>
      <c r="X7" s="926">
        <v>42753</v>
      </c>
      <c r="Y7" s="390">
        <v>42758</v>
      </c>
      <c r="Z7" s="927" t="s">
        <v>1147</v>
      </c>
    </row>
    <row r="8" spans="1:26" ht="183.75" customHeight="1" x14ac:dyDescent="0.25">
      <c r="A8" s="386">
        <f t="shared" si="0"/>
        <v>7</v>
      </c>
      <c r="B8" s="386">
        <v>6</v>
      </c>
      <c r="C8" s="384" t="s">
        <v>203</v>
      </c>
      <c r="D8" s="383" t="s">
        <v>18</v>
      </c>
      <c r="E8" s="385" t="s">
        <v>1190</v>
      </c>
      <c r="F8" s="383" t="s">
        <v>1337</v>
      </c>
      <c r="G8" s="386">
        <v>900173404</v>
      </c>
      <c r="H8" s="386">
        <v>9</v>
      </c>
      <c r="I8" s="489" t="s">
        <v>985</v>
      </c>
      <c r="J8" s="392">
        <v>6117070</v>
      </c>
      <c r="K8" s="654">
        <v>107107200</v>
      </c>
      <c r="L8" s="654">
        <v>0</v>
      </c>
      <c r="M8" s="926">
        <v>43100</v>
      </c>
      <c r="N8" s="926"/>
      <c r="O8" s="926">
        <v>42765</v>
      </c>
      <c r="P8" s="926">
        <v>42772</v>
      </c>
      <c r="Q8" s="926">
        <v>43100</v>
      </c>
      <c r="R8" s="392" t="s">
        <v>1338</v>
      </c>
      <c r="S8" s="392">
        <v>1317</v>
      </c>
      <c r="T8" s="926">
        <v>42746</v>
      </c>
      <c r="U8" s="392" t="s">
        <v>823</v>
      </c>
      <c r="V8" s="392" t="s">
        <v>824</v>
      </c>
      <c r="W8" s="392">
        <v>7017</v>
      </c>
      <c r="X8" s="926">
        <v>42765</v>
      </c>
      <c r="Y8" s="390">
        <v>42781</v>
      </c>
      <c r="Z8" s="927" t="s">
        <v>1157</v>
      </c>
    </row>
    <row r="9" spans="1:26" ht="128.25" customHeight="1" x14ac:dyDescent="0.25">
      <c r="A9" s="386">
        <f t="shared" si="0"/>
        <v>8</v>
      </c>
      <c r="B9" s="928">
        <v>7</v>
      </c>
      <c r="C9" s="929" t="s">
        <v>203</v>
      </c>
      <c r="D9" s="714" t="s">
        <v>545</v>
      </c>
      <c r="E9" s="715" t="s">
        <v>1339</v>
      </c>
      <c r="F9" s="714" t="s">
        <v>1340</v>
      </c>
      <c r="G9" s="928">
        <v>800075003</v>
      </c>
      <c r="H9" s="928">
        <v>6</v>
      </c>
      <c r="I9" s="716" t="s">
        <v>1341</v>
      </c>
      <c r="J9" s="930">
        <v>6803999</v>
      </c>
      <c r="K9" s="931">
        <v>130000000</v>
      </c>
      <c r="L9" s="931">
        <v>18000000</v>
      </c>
      <c r="M9" s="932">
        <v>43100</v>
      </c>
      <c r="N9" s="932"/>
      <c r="O9" s="932">
        <v>42773</v>
      </c>
      <c r="P9" s="932">
        <v>42776</v>
      </c>
      <c r="Q9" s="932">
        <v>43100</v>
      </c>
      <c r="R9" s="930" t="s">
        <v>22</v>
      </c>
      <c r="S9" s="930">
        <v>2917</v>
      </c>
      <c r="T9" s="932">
        <v>42773</v>
      </c>
      <c r="U9" s="930" t="s">
        <v>1342</v>
      </c>
      <c r="V9" s="930" t="s">
        <v>1343</v>
      </c>
      <c r="W9" s="930">
        <v>7417</v>
      </c>
      <c r="X9" s="932">
        <v>42775</v>
      </c>
      <c r="Y9" s="933">
        <v>42773</v>
      </c>
      <c r="Z9" s="934" t="s">
        <v>1157</v>
      </c>
    </row>
    <row r="10" spans="1:26" ht="183.75" customHeight="1" x14ac:dyDescent="0.25">
      <c r="A10" s="386">
        <f t="shared" si="0"/>
        <v>9</v>
      </c>
      <c r="B10" s="928">
        <v>8</v>
      </c>
      <c r="C10" s="929" t="s">
        <v>203</v>
      </c>
      <c r="D10" s="714" t="s">
        <v>18</v>
      </c>
      <c r="E10" s="715" t="s">
        <v>1344</v>
      </c>
      <c r="F10" s="714" t="s">
        <v>1078</v>
      </c>
      <c r="G10" s="928">
        <v>830045792</v>
      </c>
      <c r="H10" s="928">
        <v>1</v>
      </c>
      <c r="I10" s="716" t="s">
        <v>1345</v>
      </c>
      <c r="J10" s="930">
        <v>6356535</v>
      </c>
      <c r="K10" s="931">
        <v>43727485</v>
      </c>
      <c r="L10" s="931">
        <v>0</v>
      </c>
      <c r="M10" s="932" t="s">
        <v>1019</v>
      </c>
      <c r="N10" s="932"/>
      <c r="O10" s="932">
        <v>42780</v>
      </c>
      <c r="P10" s="932">
        <v>42789</v>
      </c>
      <c r="Q10" s="932">
        <v>42969</v>
      </c>
      <c r="R10" s="930" t="s">
        <v>1346</v>
      </c>
      <c r="S10" s="930">
        <v>2617</v>
      </c>
      <c r="T10" s="932">
        <v>42768</v>
      </c>
      <c r="U10" s="930" t="s">
        <v>1331</v>
      </c>
      <c r="V10" s="930" t="s">
        <v>1329</v>
      </c>
      <c r="W10" s="930">
        <v>7817</v>
      </c>
      <c r="X10" s="932">
        <v>42782</v>
      </c>
      <c r="Y10" s="933">
        <v>42796</v>
      </c>
      <c r="Z10" s="934" t="s">
        <v>213</v>
      </c>
    </row>
    <row r="11" spans="1:26" ht="128.25" x14ac:dyDescent="0.25">
      <c r="A11" s="386">
        <f t="shared" si="0"/>
        <v>10</v>
      </c>
      <c r="B11" s="928">
        <v>9</v>
      </c>
      <c r="C11" s="929" t="s">
        <v>203</v>
      </c>
      <c r="D11" s="714" t="s">
        <v>18</v>
      </c>
      <c r="E11" s="715" t="s">
        <v>1347</v>
      </c>
      <c r="F11" s="714" t="s">
        <v>1348</v>
      </c>
      <c r="G11" s="928">
        <v>830033498</v>
      </c>
      <c r="H11" s="928">
        <v>7</v>
      </c>
      <c r="I11" s="716" t="s">
        <v>1349</v>
      </c>
      <c r="J11" s="930">
        <v>7477775</v>
      </c>
      <c r="K11" s="931">
        <v>651206914</v>
      </c>
      <c r="L11" s="931">
        <v>0</v>
      </c>
      <c r="M11" s="932" t="s">
        <v>1019</v>
      </c>
      <c r="N11" s="932"/>
      <c r="O11" s="932">
        <v>42787</v>
      </c>
      <c r="P11" s="932">
        <v>42789</v>
      </c>
      <c r="Q11" s="932">
        <v>42969</v>
      </c>
      <c r="R11" s="930" t="s">
        <v>1350</v>
      </c>
      <c r="S11" s="930">
        <v>2717</v>
      </c>
      <c r="T11" s="932">
        <v>42768</v>
      </c>
      <c r="U11" s="930" t="s">
        <v>1331</v>
      </c>
      <c r="V11" s="930" t="s">
        <v>1329</v>
      </c>
      <c r="W11" s="930">
        <v>8217</v>
      </c>
      <c r="X11" s="932">
        <v>42788</v>
      </c>
      <c r="Y11" s="933">
        <v>42796</v>
      </c>
      <c r="Z11" s="934" t="s">
        <v>213</v>
      </c>
    </row>
    <row r="12" spans="1:26" ht="76.5" x14ac:dyDescent="0.25">
      <c r="A12" s="386">
        <f t="shared" si="0"/>
        <v>11</v>
      </c>
      <c r="B12" s="928">
        <v>10</v>
      </c>
      <c r="C12" s="929" t="s">
        <v>203</v>
      </c>
      <c r="D12" s="714" t="s">
        <v>18</v>
      </c>
      <c r="E12" s="715" t="s">
        <v>531</v>
      </c>
      <c r="F12" s="714" t="s">
        <v>1351</v>
      </c>
      <c r="G12" s="928">
        <v>79904147</v>
      </c>
      <c r="H12" s="928"/>
      <c r="I12" s="716" t="s">
        <v>1352</v>
      </c>
      <c r="J12" s="930">
        <v>7149614</v>
      </c>
      <c r="K12" s="931">
        <v>0</v>
      </c>
      <c r="L12" s="931">
        <v>0</v>
      </c>
      <c r="M12" s="932"/>
      <c r="N12" s="932"/>
      <c r="O12" s="932">
        <v>42787</v>
      </c>
      <c r="P12" s="932"/>
      <c r="Q12" s="932"/>
      <c r="R12" s="930" t="s">
        <v>22</v>
      </c>
      <c r="S12" s="930">
        <v>1617</v>
      </c>
      <c r="T12" s="932">
        <v>42746</v>
      </c>
      <c r="U12" s="930" t="s">
        <v>529</v>
      </c>
      <c r="V12" s="935" t="s">
        <v>530</v>
      </c>
      <c r="W12" s="930">
        <v>8117</v>
      </c>
      <c r="X12" s="932">
        <v>42787</v>
      </c>
      <c r="Y12" s="933"/>
      <c r="Z12" s="934" t="s">
        <v>1139</v>
      </c>
    </row>
    <row r="13" spans="1:26" ht="76.5" x14ac:dyDescent="0.25">
      <c r="A13" s="386">
        <f t="shared" si="0"/>
        <v>12</v>
      </c>
      <c r="B13" s="928">
        <v>11</v>
      </c>
      <c r="C13" s="929" t="s">
        <v>203</v>
      </c>
      <c r="D13" s="714" t="s">
        <v>545</v>
      </c>
      <c r="E13" s="715" t="s">
        <v>1085</v>
      </c>
      <c r="F13" s="714" t="s">
        <v>1086</v>
      </c>
      <c r="G13" s="928">
        <v>800219668</v>
      </c>
      <c r="H13" s="928">
        <v>3</v>
      </c>
      <c r="I13" s="716" t="s">
        <v>1087</v>
      </c>
      <c r="J13" s="930">
        <v>3155738115</v>
      </c>
      <c r="K13" s="931">
        <v>91392000</v>
      </c>
      <c r="L13" s="931">
        <v>0</v>
      </c>
      <c r="M13" s="932" t="s">
        <v>1353</v>
      </c>
      <c r="N13" s="932"/>
      <c r="O13" s="932">
        <v>42790</v>
      </c>
      <c r="P13" s="932">
        <v>42795</v>
      </c>
      <c r="Q13" s="932">
        <v>43039</v>
      </c>
      <c r="R13" s="930" t="s">
        <v>22</v>
      </c>
      <c r="S13" s="930">
        <v>3217</v>
      </c>
      <c r="T13" s="932">
        <v>42789</v>
      </c>
      <c r="U13" s="930" t="s">
        <v>901</v>
      </c>
      <c r="V13" s="935" t="s">
        <v>1089</v>
      </c>
      <c r="W13" s="930">
        <v>12917</v>
      </c>
      <c r="X13" s="932">
        <v>42794</v>
      </c>
      <c r="Y13" s="933">
        <v>42790</v>
      </c>
      <c r="Z13" s="934" t="s">
        <v>213</v>
      </c>
    </row>
    <row r="14" spans="1:26" ht="63.75" x14ac:dyDescent="0.25">
      <c r="A14" s="386">
        <f t="shared" si="0"/>
        <v>13</v>
      </c>
      <c r="B14" s="936">
        <v>1</v>
      </c>
      <c r="C14" s="937" t="s">
        <v>132</v>
      </c>
      <c r="D14" s="713" t="s">
        <v>18</v>
      </c>
      <c r="E14" s="717" t="s">
        <v>1354</v>
      </c>
      <c r="F14" s="713" t="s">
        <v>1243</v>
      </c>
      <c r="G14" s="936">
        <v>900559701</v>
      </c>
      <c r="H14" s="936">
        <v>1</v>
      </c>
      <c r="I14" s="718" t="s">
        <v>1244</v>
      </c>
      <c r="J14" s="723">
        <v>7560050</v>
      </c>
      <c r="K14" s="938">
        <v>10160000</v>
      </c>
      <c r="L14" s="938">
        <v>4064000</v>
      </c>
      <c r="M14" s="939">
        <v>43100</v>
      </c>
      <c r="N14" s="939">
        <v>43220</v>
      </c>
      <c r="O14" s="939">
        <v>42795</v>
      </c>
      <c r="P14" s="939">
        <v>42795</v>
      </c>
      <c r="Q14" s="939">
        <v>43100</v>
      </c>
      <c r="R14" s="940" t="s">
        <v>22</v>
      </c>
      <c r="S14" s="940">
        <v>3017</v>
      </c>
      <c r="T14" s="941" t="s">
        <v>1355</v>
      </c>
      <c r="U14" s="940" t="s">
        <v>542</v>
      </c>
      <c r="V14" s="723" t="s">
        <v>1002</v>
      </c>
      <c r="W14" s="940">
        <v>13017</v>
      </c>
      <c r="X14" s="941">
        <v>42795</v>
      </c>
      <c r="Y14" s="942">
        <v>42796</v>
      </c>
      <c r="Z14" s="943" t="s">
        <v>1139</v>
      </c>
    </row>
    <row r="15" spans="1:26" ht="76.5" x14ac:dyDescent="0.25">
      <c r="A15" s="386">
        <f t="shared" si="0"/>
        <v>14</v>
      </c>
      <c r="B15" s="936">
        <v>12</v>
      </c>
      <c r="C15" s="937" t="s">
        <v>203</v>
      </c>
      <c r="D15" s="713" t="s">
        <v>18</v>
      </c>
      <c r="E15" s="717" t="s">
        <v>531</v>
      </c>
      <c r="F15" s="713" t="s">
        <v>927</v>
      </c>
      <c r="G15" s="936">
        <v>79357757</v>
      </c>
      <c r="H15" s="936"/>
      <c r="I15" s="718" t="s">
        <v>928</v>
      </c>
      <c r="J15" s="723">
        <v>4341160</v>
      </c>
      <c r="K15" s="938">
        <v>14227571</v>
      </c>
      <c r="L15" s="938">
        <v>0</v>
      </c>
      <c r="M15" s="939">
        <v>43100</v>
      </c>
      <c r="N15" s="939"/>
      <c r="O15" s="939">
        <v>42800</v>
      </c>
      <c r="P15" s="939">
        <v>42801</v>
      </c>
      <c r="Q15" s="939">
        <v>43100</v>
      </c>
      <c r="R15" s="940" t="s">
        <v>22</v>
      </c>
      <c r="S15" s="940">
        <v>1617</v>
      </c>
      <c r="T15" s="941">
        <v>42746</v>
      </c>
      <c r="U15" s="940" t="s">
        <v>529</v>
      </c>
      <c r="V15" s="723" t="s">
        <v>530</v>
      </c>
      <c r="W15" s="940">
        <v>13417</v>
      </c>
      <c r="X15" s="941">
        <v>42800</v>
      </c>
      <c r="Y15" s="942">
        <v>42802</v>
      </c>
      <c r="Z15" s="943" t="s">
        <v>1139</v>
      </c>
    </row>
    <row r="16" spans="1:26" ht="90" x14ac:dyDescent="0.25">
      <c r="A16" s="386">
        <f t="shared" si="0"/>
        <v>15</v>
      </c>
      <c r="B16" s="936">
        <v>13</v>
      </c>
      <c r="C16" s="937" t="s">
        <v>203</v>
      </c>
      <c r="D16" s="713" t="s">
        <v>69</v>
      </c>
      <c r="E16" s="717" t="s">
        <v>1356</v>
      </c>
      <c r="F16" s="713" t="s">
        <v>1357</v>
      </c>
      <c r="G16" s="936">
        <v>860515236</v>
      </c>
      <c r="H16" s="936">
        <v>2</v>
      </c>
      <c r="I16" s="718" t="s">
        <v>1358</v>
      </c>
      <c r="J16" s="723">
        <v>6950918</v>
      </c>
      <c r="K16" s="938">
        <v>4529140</v>
      </c>
      <c r="L16" s="938">
        <v>0</v>
      </c>
      <c r="M16" s="939">
        <v>43100</v>
      </c>
      <c r="N16" s="939"/>
      <c r="O16" s="939">
        <v>42803</v>
      </c>
      <c r="P16" s="939">
        <v>42807</v>
      </c>
      <c r="Q16" s="939">
        <v>43100</v>
      </c>
      <c r="R16" s="723" t="s">
        <v>1359</v>
      </c>
      <c r="S16" s="940">
        <v>3117</v>
      </c>
      <c r="T16" s="941">
        <v>42787</v>
      </c>
      <c r="U16" s="940" t="s">
        <v>1035</v>
      </c>
      <c r="V16" s="723" t="s">
        <v>1360</v>
      </c>
      <c r="W16" s="940">
        <v>13617</v>
      </c>
      <c r="X16" s="941">
        <v>42804</v>
      </c>
      <c r="Y16" s="942">
        <v>42811</v>
      </c>
      <c r="Z16" s="943" t="s">
        <v>1139</v>
      </c>
    </row>
    <row r="17" spans="1:26" ht="90" x14ac:dyDescent="0.25">
      <c r="A17" s="386">
        <f t="shared" si="0"/>
        <v>16</v>
      </c>
      <c r="B17" s="936">
        <v>14</v>
      </c>
      <c r="C17" s="937" t="s">
        <v>203</v>
      </c>
      <c r="D17" s="713" t="s">
        <v>69</v>
      </c>
      <c r="E17" s="717" t="s">
        <v>1361</v>
      </c>
      <c r="F17" s="713" t="s">
        <v>1362</v>
      </c>
      <c r="G17" s="936">
        <v>900462772</v>
      </c>
      <c r="H17" s="936">
        <v>4</v>
      </c>
      <c r="I17" s="718" t="s">
        <v>1363</v>
      </c>
      <c r="J17" s="723">
        <v>7495684</v>
      </c>
      <c r="K17" s="938">
        <v>14000000</v>
      </c>
      <c r="L17" s="938">
        <v>0</v>
      </c>
      <c r="M17" s="939">
        <v>43100</v>
      </c>
      <c r="N17" s="939"/>
      <c r="O17" s="939">
        <v>42809</v>
      </c>
      <c r="P17" s="939">
        <v>42824</v>
      </c>
      <c r="Q17" s="939">
        <v>43100</v>
      </c>
      <c r="R17" s="723" t="s">
        <v>1364</v>
      </c>
      <c r="S17" s="940">
        <v>3417</v>
      </c>
      <c r="T17" s="941">
        <v>42793</v>
      </c>
      <c r="U17" s="940" t="s">
        <v>563</v>
      </c>
      <c r="V17" s="723" t="s">
        <v>564</v>
      </c>
      <c r="W17" s="940">
        <v>14217</v>
      </c>
      <c r="X17" s="941">
        <v>42809</v>
      </c>
      <c r="Y17" s="942">
        <v>42824</v>
      </c>
      <c r="Z17" s="943" t="s">
        <v>1157</v>
      </c>
    </row>
    <row r="18" spans="1:26" ht="102.75" x14ac:dyDescent="0.25">
      <c r="A18" s="386">
        <f t="shared" si="0"/>
        <v>17</v>
      </c>
      <c r="B18" s="936">
        <v>1</v>
      </c>
      <c r="C18" s="937" t="s">
        <v>68</v>
      </c>
      <c r="D18" s="713" t="s">
        <v>69</v>
      </c>
      <c r="E18" s="717" t="s">
        <v>1365</v>
      </c>
      <c r="F18" s="713" t="s">
        <v>1366</v>
      </c>
      <c r="G18" s="936">
        <v>900760499</v>
      </c>
      <c r="H18" s="936">
        <v>6</v>
      </c>
      <c r="I18" s="718" t="s">
        <v>1367</v>
      </c>
      <c r="J18" s="723">
        <v>3837295</v>
      </c>
      <c r="K18" s="938">
        <v>2247910</v>
      </c>
      <c r="L18" s="938">
        <v>0</v>
      </c>
      <c r="M18" s="944" t="s">
        <v>1173</v>
      </c>
      <c r="N18" s="939"/>
      <c r="O18" s="939">
        <v>42815</v>
      </c>
      <c r="P18" s="939">
        <v>42818</v>
      </c>
      <c r="Q18" s="939">
        <v>42865</v>
      </c>
      <c r="R18" s="723" t="s">
        <v>1368</v>
      </c>
      <c r="S18" s="940">
        <v>3517</v>
      </c>
      <c r="T18" s="941"/>
      <c r="U18" s="940"/>
      <c r="V18" s="723"/>
      <c r="W18" s="940">
        <v>15517</v>
      </c>
      <c r="X18" s="941">
        <v>42817</v>
      </c>
      <c r="Y18" s="942">
        <v>42824</v>
      </c>
      <c r="Z18" s="943" t="s">
        <v>404</v>
      </c>
    </row>
    <row r="19" spans="1:26" ht="102.75" x14ac:dyDescent="0.25">
      <c r="A19" s="386">
        <f t="shared" si="0"/>
        <v>18</v>
      </c>
      <c r="B19" s="936">
        <v>15</v>
      </c>
      <c r="C19" s="937" t="s">
        <v>203</v>
      </c>
      <c r="D19" s="713" t="s">
        <v>69</v>
      </c>
      <c r="E19" s="717" t="s">
        <v>1369</v>
      </c>
      <c r="F19" s="713" t="s">
        <v>951</v>
      </c>
      <c r="G19" s="936">
        <v>83019581</v>
      </c>
      <c r="H19" s="936">
        <v>2</v>
      </c>
      <c r="I19" s="718" t="s">
        <v>952</v>
      </c>
      <c r="J19" s="723" t="s">
        <v>953</v>
      </c>
      <c r="K19" s="938">
        <v>2000000</v>
      </c>
      <c r="L19" s="938">
        <v>1000000</v>
      </c>
      <c r="M19" s="939">
        <v>43100</v>
      </c>
      <c r="N19" s="939"/>
      <c r="O19" s="939">
        <v>42816</v>
      </c>
      <c r="P19" s="939">
        <v>42824</v>
      </c>
      <c r="Q19" s="939">
        <v>43100</v>
      </c>
      <c r="R19" s="723" t="s">
        <v>1370</v>
      </c>
      <c r="S19" s="940">
        <v>3317</v>
      </c>
      <c r="T19" s="941">
        <v>42789</v>
      </c>
      <c r="U19" s="940" t="s">
        <v>529</v>
      </c>
      <c r="V19" s="723" t="s">
        <v>530</v>
      </c>
      <c r="W19" s="940">
        <v>15617</v>
      </c>
      <c r="X19" s="941">
        <v>42817</v>
      </c>
      <c r="Y19" s="942">
        <v>42824</v>
      </c>
      <c r="Z19" s="943" t="s">
        <v>1157</v>
      </c>
    </row>
    <row r="20" spans="1:26" ht="178.5" customHeight="1" x14ac:dyDescent="0.25">
      <c r="A20" s="386">
        <f t="shared" si="0"/>
        <v>19</v>
      </c>
      <c r="B20" s="936">
        <v>16</v>
      </c>
      <c r="C20" s="937" t="s">
        <v>203</v>
      </c>
      <c r="D20" s="713" t="s">
        <v>545</v>
      </c>
      <c r="E20" s="717" t="s">
        <v>1371</v>
      </c>
      <c r="F20" s="713" t="s">
        <v>257</v>
      </c>
      <c r="G20" s="936">
        <v>800058607</v>
      </c>
      <c r="H20" s="936">
        <v>2</v>
      </c>
      <c r="I20" s="718" t="s">
        <v>1132</v>
      </c>
      <c r="J20" s="723">
        <v>5462727</v>
      </c>
      <c r="K20" s="938">
        <v>36143132</v>
      </c>
      <c r="L20" s="938">
        <v>0</v>
      </c>
      <c r="M20" s="939">
        <v>42885</v>
      </c>
      <c r="N20" s="939"/>
      <c r="O20" s="939">
        <v>42818</v>
      </c>
      <c r="P20" s="939">
        <v>42825</v>
      </c>
      <c r="Q20" s="939">
        <v>42885</v>
      </c>
      <c r="R20" s="723" t="s">
        <v>22</v>
      </c>
      <c r="S20" s="940">
        <v>3917</v>
      </c>
      <c r="T20" s="941">
        <v>42816</v>
      </c>
      <c r="U20" s="940" t="s">
        <v>1331</v>
      </c>
      <c r="V20" s="723" t="s">
        <v>1329</v>
      </c>
      <c r="W20" s="940">
        <v>15817</v>
      </c>
      <c r="X20" s="941">
        <v>42818</v>
      </c>
      <c r="Y20" s="942">
        <v>42818</v>
      </c>
      <c r="Z20" s="943" t="s">
        <v>213</v>
      </c>
    </row>
    <row r="21" spans="1:26" ht="89.25" x14ac:dyDescent="0.25">
      <c r="A21" s="386">
        <f t="shared" si="0"/>
        <v>20</v>
      </c>
      <c r="B21" s="552">
        <v>2</v>
      </c>
      <c r="C21" s="549" t="s">
        <v>100</v>
      </c>
      <c r="D21" s="550" t="s">
        <v>545</v>
      </c>
      <c r="E21" s="551" t="s">
        <v>1372</v>
      </c>
      <c r="F21" s="550" t="s">
        <v>1373</v>
      </c>
      <c r="G21" s="552">
        <v>830119276</v>
      </c>
      <c r="H21" s="552">
        <v>1</v>
      </c>
      <c r="I21" s="553" t="s">
        <v>1374</v>
      </c>
      <c r="J21" s="554">
        <v>8985375</v>
      </c>
      <c r="K21" s="945">
        <v>1283486</v>
      </c>
      <c r="L21" s="945">
        <v>0</v>
      </c>
      <c r="M21" s="946">
        <v>43100</v>
      </c>
      <c r="N21" s="946"/>
      <c r="O21" s="946">
        <v>42830</v>
      </c>
      <c r="P21" s="946">
        <v>42837</v>
      </c>
      <c r="Q21" s="946">
        <v>43100</v>
      </c>
      <c r="R21" s="554" t="s">
        <v>22</v>
      </c>
      <c r="S21" s="947">
        <v>4717</v>
      </c>
      <c r="T21" s="948">
        <v>42830</v>
      </c>
      <c r="U21" s="947" t="s">
        <v>668</v>
      </c>
      <c r="V21" s="554" t="s">
        <v>669</v>
      </c>
      <c r="W21" s="947">
        <v>21417</v>
      </c>
      <c r="X21" s="948">
        <v>42831</v>
      </c>
      <c r="Y21" s="949">
        <v>42830</v>
      </c>
      <c r="Z21" s="950" t="s">
        <v>1157</v>
      </c>
    </row>
    <row r="22" spans="1:26" ht="89.25" x14ac:dyDescent="0.25">
      <c r="A22" s="386">
        <f t="shared" si="0"/>
        <v>21</v>
      </c>
      <c r="B22" s="552">
        <v>3</v>
      </c>
      <c r="C22" s="549" t="s">
        <v>100</v>
      </c>
      <c r="D22" s="550" t="s">
        <v>545</v>
      </c>
      <c r="E22" s="551" t="s">
        <v>1375</v>
      </c>
      <c r="F22" s="550" t="s">
        <v>1376</v>
      </c>
      <c r="G22" s="552">
        <v>900315346</v>
      </c>
      <c r="H22" s="552">
        <v>0</v>
      </c>
      <c r="I22" s="553" t="s">
        <v>1377</v>
      </c>
      <c r="J22" s="554">
        <v>2782458</v>
      </c>
      <c r="K22" s="945">
        <v>488928</v>
      </c>
      <c r="L22" s="945">
        <v>0</v>
      </c>
      <c r="M22" s="946">
        <v>43100</v>
      </c>
      <c r="N22" s="946"/>
      <c r="O22" s="946">
        <v>42830</v>
      </c>
      <c r="P22" s="946">
        <v>42837</v>
      </c>
      <c r="Q22" s="946">
        <v>43100</v>
      </c>
      <c r="R22" s="554" t="s">
        <v>22</v>
      </c>
      <c r="S22" s="947">
        <v>4817</v>
      </c>
      <c r="T22" s="948">
        <v>42830</v>
      </c>
      <c r="U22" s="947" t="s">
        <v>668</v>
      </c>
      <c r="V22" s="554" t="s">
        <v>669</v>
      </c>
      <c r="W22" s="947">
        <v>21517</v>
      </c>
      <c r="X22" s="948">
        <v>42831</v>
      </c>
      <c r="Y22" s="949">
        <v>42830</v>
      </c>
      <c r="Z22" s="950" t="s">
        <v>1157</v>
      </c>
    </row>
    <row r="23" spans="1:26" ht="89.25" x14ac:dyDescent="0.25">
      <c r="A23" s="386">
        <f t="shared" si="0"/>
        <v>22</v>
      </c>
      <c r="B23" s="552">
        <v>4</v>
      </c>
      <c r="C23" s="549" t="s">
        <v>100</v>
      </c>
      <c r="D23" s="550" t="s">
        <v>545</v>
      </c>
      <c r="E23" s="551" t="s">
        <v>1378</v>
      </c>
      <c r="F23" s="550" t="s">
        <v>1379</v>
      </c>
      <c r="G23" s="552">
        <v>900475452</v>
      </c>
      <c r="H23" s="552">
        <v>9</v>
      </c>
      <c r="I23" s="553" t="s">
        <v>1380</v>
      </c>
      <c r="J23" s="554">
        <v>4752939</v>
      </c>
      <c r="K23" s="945">
        <v>964851</v>
      </c>
      <c r="L23" s="945">
        <v>0</v>
      </c>
      <c r="M23" s="946">
        <v>43100</v>
      </c>
      <c r="N23" s="946"/>
      <c r="O23" s="946">
        <v>42830</v>
      </c>
      <c r="P23" s="946">
        <v>42837</v>
      </c>
      <c r="Q23" s="946">
        <v>43100</v>
      </c>
      <c r="R23" s="554" t="s">
        <v>22</v>
      </c>
      <c r="S23" s="947">
        <v>4917</v>
      </c>
      <c r="T23" s="948">
        <v>42830</v>
      </c>
      <c r="U23" s="947" t="s">
        <v>668</v>
      </c>
      <c r="V23" s="554" t="s">
        <v>669</v>
      </c>
      <c r="W23" s="947">
        <v>21617</v>
      </c>
      <c r="X23" s="948">
        <v>42831</v>
      </c>
      <c r="Y23" s="949">
        <v>42830</v>
      </c>
      <c r="Z23" s="950" t="s">
        <v>1157</v>
      </c>
    </row>
    <row r="24" spans="1:26" ht="89.25" x14ac:dyDescent="0.25">
      <c r="A24" s="386">
        <f t="shared" si="0"/>
        <v>23</v>
      </c>
      <c r="B24" s="552">
        <v>5</v>
      </c>
      <c r="C24" s="549" t="s">
        <v>100</v>
      </c>
      <c r="D24" s="550" t="s">
        <v>545</v>
      </c>
      <c r="E24" s="551" t="s">
        <v>1381</v>
      </c>
      <c r="F24" s="550" t="s">
        <v>1379</v>
      </c>
      <c r="G24" s="552">
        <v>900475452</v>
      </c>
      <c r="H24" s="552">
        <v>9</v>
      </c>
      <c r="I24" s="553" t="s">
        <v>1380</v>
      </c>
      <c r="J24" s="554">
        <v>4752939</v>
      </c>
      <c r="K24" s="945">
        <v>293901</v>
      </c>
      <c r="L24" s="945">
        <v>0</v>
      </c>
      <c r="M24" s="946">
        <v>43100</v>
      </c>
      <c r="N24" s="946"/>
      <c r="O24" s="946">
        <v>42830</v>
      </c>
      <c r="P24" s="946">
        <v>42837</v>
      </c>
      <c r="Q24" s="946">
        <v>43100</v>
      </c>
      <c r="R24" s="554" t="s">
        <v>22</v>
      </c>
      <c r="S24" s="947">
        <v>5017</v>
      </c>
      <c r="T24" s="948">
        <v>42830</v>
      </c>
      <c r="U24" s="947" t="s">
        <v>668</v>
      </c>
      <c r="V24" s="554" t="s">
        <v>669</v>
      </c>
      <c r="W24" s="947">
        <v>21717</v>
      </c>
      <c r="X24" s="948">
        <v>42831</v>
      </c>
      <c r="Y24" s="949">
        <v>42830</v>
      </c>
      <c r="Z24" s="950" t="s">
        <v>1157</v>
      </c>
    </row>
    <row r="25" spans="1:26" ht="64.5" x14ac:dyDescent="0.25">
      <c r="A25" s="386">
        <f t="shared" si="0"/>
        <v>24</v>
      </c>
      <c r="B25" s="552">
        <v>17</v>
      </c>
      <c r="C25" s="549" t="s">
        <v>203</v>
      </c>
      <c r="D25" s="550" t="s">
        <v>545</v>
      </c>
      <c r="E25" s="551" t="s">
        <v>1175</v>
      </c>
      <c r="F25" s="550" t="s">
        <v>146</v>
      </c>
      <c r="G25" s="552">
        <v>899999115</v>
      </c>
      <c r="H25" s="552">
        <v>8</v>
      </c>
      <c r="I25" s="553" t="s">
        <v>1382</v>
      </c>
      <c r="J25" s="554">
        <v>6579482</v>
      </c>
      <c r="K25" s="945">
        <v>5909958</v>
      </c>
      <c r="L25" s="945">
        <v>2282721</v>
      </c>
      <c r="M25" s="946">
        <v>43100</v>
      </c>
      <c r="N25" s="946"/>
      <c r="O25" s="946">
        <v>42845</v>
      </c>
      <c r="P25" s="946">
        <v>42856</v>
      </c>
      <c r="Q25" s="946">
        <v>43100</v>
      </c>
      <c r="R25" s="554" t="s">
        <v>22</v>
      </c>
      <c r="S25" s="947">
        <v>5217</v>
      </c>
      <c r="T25" s="948">
        <v>42844</v>
      </c>
      <c r="U25" s="947" t="s">
        <v>1020</v>
      </c>
      <c r="V25" s="554" t="s">
        <v>1178</v>
      </c>
      <c r="W25" s="947">
        <v>24117</v>
      </c>
      <c r="X25" s="948">
        <v>42845</v>
      </c>
      <c r="Y25" s="949">
        <v>42845</v>
      </c>
      <c r="Z25" s="950" t="s">
        <v>213</v>
      </c>
    </row>
    <row r="26" spans="1:26" ht="63.75" x14ac:dyDescent="0.25">
      <c r="A26" s="386">
        <f t="shared" si="0"/>
        <v>25</v>
      </c>
      <c r="B26" s="552">
        <v>18</v>
      </c>
      <c r="C26" s="549" t="s">
        <v>203</v>
      </c>
      <c r="D26" s="550" t="s">
        <v>545</v>
      </c>
      <c r="E26" s="551" t="s">
        <v>640</v>
      </c>
      <c r="F26" s="951" t="s">
        <v>1383</v>
      </c>
      <c r="G26" s="552">
        <v>901030557</v>
      </c>
      <c r="H26" s="552">
        <v>7</v>
      </c>
      <c r="I26" s="553" t="s">
        <v>1384</v>
      </c>
      <c r="J26" s="554">
        <v>3002290</v>
      </c>
      <c r="K26" s="945">
        <v>42401460</v>
      </c>
      <c r="L26" s="945">
        <v>15900000</v>
      </c>
      <c r="M26" s="946">
        <v>43100</v>
      </c>
      <c r="N26" s="946">
        <v>43190</v>
      </c>
      <c r="O26" s="946">
        <v>42851</v>
      </c>
      <c r="P26" s="946">
        <v>42856</v>
      </c>
      <c r="Q26" s="946">
        <v>43100</v>
      </c>
      <c r="R26" s="554" t="s">
        <v>22</v>
      </c>
      <c r="S26" s="947">
        <v>5517</v>
      </c>
      <c r="T26" s="948">
        <v>42851</v>
      </c>
      <c r="U26" s="947" t="s">
        <v>555</v>
      </c>
      <c r="V26" s="554" t="s">
        <v>556</v>
      </c>
      <c r="W26" s="947">
        <v>29417</v>
      </c>
      <c r="X26" s="948">
        <v>42852</v>
      </c>
      <c r="Y26" s="949">
        <v>42851</v>
      </c>
      <c r="Z26" s="950" t="s">
        <v>1139</v>
      </c>
    </row>
    <row r="27" spans="1:26" ht="63.75" x14ac:dyDescent="0.25">
      <c r="A27" s="386">
        <f t="shared" si="0"/>
        <v>26</v>
      </c>
      <c r="B27" s="766">
        <v>1</v>
      </c>
      <c r="C27" s="764" t="s">
        <v>189</v>
      </c>
      <c r="D27" s="763" t="s">
        <v>545</v>
      </c>
      <c r="E27" s="765" t="s">
        <v>609</v>
      </c>
      <c r="F27" s="952" t="s">
        <v>1148</v>
      </c>
      <c r="G27" s="952">
        <v>860002400</v>
      </c>
      <c r="H27" s="952">
        <v>2</v>
      </c>
      <c r="I27" s="952" t="s">
        <v>1149</v>
      </c>
      <c r="J27" s="952" t="s">
        <v>1150</v>
      </c>
      <c r="K27" s="953">
        <v>1223500</v>
      </c>
      <c r="L27" s="953">
        <v>0</v>
      </c>
      <c r="M27" s="954">
        <v>43231</v>
      </c>
      <c r="N27" s="954"/>
      <c r="O27" s="954">
        <v>42865</v>
      </c>
      <c r="P27" s="954">
        <v>42865</v>
      </c>
      <c r="Q27" s="954">
        <v>43231</v>
      </c>
      <c r="R27" s="768" t="s">
        <v>22</v>
      </c>
      <c r="S27" s="955">
        <v>6017</v>
      </c>
      <c r="T27" s="956">
        <v>42865</v>
      </c>
      <c r="U27" s="955" t="s">
        <v>607</v>
      </c>
      <c r="V27" s="768" t="s">
        <v>608</v>
      </c>
      <c r="W27" s="955">
        <v>29717</v>
      </c>
      <c r="X27" s="956">
        <v>42865</v>
      </c>
      <c r="Y27" s="957">
        <v>42865</v>
      </c>
      <c r="Z27" s="952" t="s">
        <v>1139</v>
      </c>
    </row>
    <row r="28" spans="1:26" ht="89.25" x14ac:dyDescent="0.25">
      <c r="A28" s="386">
        <f t="shared" si="0"/>
        <v>27</v>
      </c>
      <c r="B28" s="766">
        <v>2</v>
      </c>
      <c r="C28" s="764" t="s">
        <v>189</v>
      </c>
      <c r="D28" s="763" t="s">
        <v>545</v>
      </c>
      <c r="E28" s="765" t="s">
        <v>1385</v>
      </c>
      <c r="F28" s="952" t="s">
        <v>1148</v>
      </c>
      <c r="G28" s="952">
        <v>860002400</v>
      </c>
      <c r="H28" s="952">
        <v>2</v>
      </c>
      <c r="I28" s="952" t="s">
        <v>1149</v>
      </c>
      <c r="J28" s="953" t="s">
        <v>1150</v>
      </c>
      <c r="K28" s="953">
        <v>4052039</v>
      </c>
      <c r="L28" s="953">
        <v>0</v>
      </c>
      <c r="M28" s="954">
        <v>43250</v>
      </c>
      <c r="N28" s="954"/>
      <c r="O28" s="954">
        <v>42885</v>
      </c>
      <c r="P28" s="954">
        <v>42885</v>
      </c>
      <c r="Q28" s="954">
        <v>43250</v>
      </c>
      <c r="R28" s="955" t="s">
        <v>22</v>
      </c>
      <c r="S28" s="955">
        <v>6217</v>
      </c>
      <c r="T28" s="956">
        <v>42872</v>
      </c>
      <c r="U28" s="768" t="s">
        <v>607</v>
      </c>
      <c r="V28" s="768" t="s">
        <v>608</v>
      </c>
      <c r="W28" s="955">
        <v>32917</v>
      </c>
      <c r="X28" s="957">
        <v>42885</v>
      </c>
      <c r="Y28" s="957">
        <v>42886</v>
      </c>
      <c r="Z28" s="952" t="s">
        <v>1139</v>
      </c>
    </row>
    <row r="29" spans="1:26" ht="115.5" x14ac:dyDescent="0.25">
      <c r="A29" s="386">
        <f t="shared" si="0"/>
        <v>28</v>
      </c>
      <c r="B29" s="936">
        <v>2</v>
      </c>
      <c r="C29" s="937" t="s">
        <v>68</v>
      </c>
      <c r="D29" s="713" t="s">
        <v>69</v>
      </c>
      <c r="E29" s="717" t="s">
        <v>1386</v>
      </c>
      <c r="F29" s="943" t="s">
        <v>1387</v>
      </c>
      <c r="G29" s="943">
        <v>860004871</v>
      </c>
      <c r="H29" s="943">
        <v>7</v>
      </c>
      <c r="I29" s="943" t="s">
        <v>1388</v>
      </c>
      <c r="J29" s="943">
        <v>3157169</v>
      </c>
      <c r="K29" s="938">
        <v>3625930</v>
      </c>
      <c r="L29" s="938">
        <v>0</v>
      </c>
      <c r="M29" s="939" t="s">
        <v>81</v>
      </c>
      <c r="N29" s="939"/>
      <c r="O29" s="939">
        <v>42891</v>
      </c>
      <c r="P29" s="939">
        <v>42899</v>
      </c>
      <c r="Q29" s="958">
        <v>42959</v>
      </c>
      <c r="R29" s="723" t="s">
        <v>1389</v>
      </c>
      <c r="S29" s="940">
        <v>4017</v>
      </c>
      <c r="T29" s="941">
        <v>42816</v>
      </c>
      <c r="U29" s="723" t="s">
        <v>577</v>
      </c>
      <c r="V29" s="723" t="s">
        <v>578</v>
      </c>
      <c r="W29" s="940">
        <v>35917</v>
      </c>
      <c r="X29" s="942">
        <v>35917</v>
      </c>
      <c r="Y29" s="959">
        <v>42893</v>
      </c>
      <c r="Z29" s="943" t="s">
        <v>213</v>
      </c>
    </row>
    <row r="30" spans="1:26" ht="115.5" x14ac:dyDescent="0.25">
      <c r="A30" s="386">
        <f t="shared" si="0"/>
        <v>29</v>
      </c>
      <c r="B30" s="936">
        <v>19</v>
      </c>
      <c r="C30" s="937" t="s">
        <v>203</v>
      </c>
      <c r="D30" s="713" t="s">
        <v>69</v>
      </c>
      <c r="E30" s="717" t="s">
        <v>1390</v>
      </c>
      <c r="F30" s="943" t="s">
        <v>1391</v>
      </c>
      <c r="G30" s="943">
        <v>900568846</v>
      </c>
      <c r="H30" s="943">
        <v>7</v>
      </c>
      <c r="I30" s="943" t="s">
        <v>1392</v>
      </c>
      <c r="J30" s="943">
        <v>4093173</v>
      </c>
      <c r="K30" s="938">
        <v>6782836</v>
      </c>
      <c r="L30" s="938">
        <v>0</v>
      </c>
      <c r="M30" s="939" t="s">
        <v>81</v>
      </c>
      <c r="N30" s="939"/>
      <c r="O30" s="939">
        <v>42894</v>
      </c>
      <c r="P30" s="939">
        <v>42899</v>
      </c>
      <c r="Q30" s="939">
        <v>42959</v>
      </c>
      <c r="R30" s="723" t="s">
        <v>1393</v>
      </c>
      <c r="S30" s="940">
        <v>6317</v>
      </c>
      <c r="T30" s="941">
        <v>42873</v>
      </c>
      <c r="U30" s="723" t="s">
        <v>1224</v>
      </c>
      <c r="V30" s="723" t="s">
        <v>1394</v>
      </c>
      <c r="W30" s="940">
        <v>36017</v>
      </c>
      <c r="X30" s="941">
        <v>42895</v>
      </c>
      <c r="Y30" s="942">
        <v>42894</v>
      </c>
      <c r="Z30" s="943" t="s">
        <v>213</v>
      </c>
    </row>
    <row r="31" spans="1:26" ht="102.75" x14ac:dyDescent="0.25">
      <c r="A31" s="386">
        <f t="shared" si="0"/>
        <v>30</v>
      </c>
      <c r="B31" s="936">
        <v>20</v>
      </c>
      <c r="C31" s="937" t="s">
        <v>203</v>
      </c>
      <c r="D31" s="713" t="s">
        <v>1395</v>
      </c>
      <c r="E31" s="713" t="s">
        <v>1396</v>
      </c>
      <c r="F31" s="713" t="s">
        <v>1397</v>
      </c>
      <c r="G31" s="943">
        <v>830075011</v>
      </c>
      <c r="H31" s="943">
        <v>4</v>
      </c>
      <c r="I31" s="943" t="s">
        <v>1398</v>
      </c>
      <c r="J31" s="943">
        <v>6196812</v>
      </c>
      <c r="K31" s="938">
        <v>59306566</v>
      </c>
      <c r="L31" s="938">
        <v>0</v>
      </c>
      <c r="M31" s="939">
        <v>43070</v>
      </c>
      <c r="N31" s="939"/>
      <c r="O31" s="939">
        <v>42898</v>
      </c>
      <c r="P31" s="939">
        <v>42906</v>
      </c>
      <c r="Q31" s="939">
        <v>43089</v>
      </c>
      <c r="R31" s="723" t="s">
        <v>1399</v>
      </c>
      <c r="S31" s="940">
        <v>5316</v>
      </c>
      <c r="T31" s="941">
        <v>42846</v>
      </c>
      <c r="U31" s="723" t="s">
        <v>730</v>
      </c>
      <c r="V31" s="723" t="s">
        <v>731</v>
      </c>
      <c r="W31" s="940">
        <v>36317</v>
      </c>
      <c r="X31" s="941">
        <v>42899</v>
      </c>
      <c r="Y31" s="942">
        <v>42900</v>
      </c>
      <c r="Z31" s="943" t="s">
        <v>1400</v>
      </c>
    </row>
    <row r="32" spans="1:26" ht="102.75" x14ac:dyDescent="0.25">
      <c r="A32" s="386">
        <f t="shared" si="0"/>
        <v>31</v>
      </c>
      <c r="B32" s="936">
        <v>21</v>
      </c>
      <c r="C32" s="937" t="s">
        <v>203</v>
      </c>
      <c r="D32" s="713" t="s">
        <v>18</v>
      </c>
      <c r="E32" s="713" t="s">
        <v>1167</v>
      </c>
      <c r="F32" s="713" t="s">
        <v>976</v>
      </c>
      <c r="G32" s="943">
        <v>800225235</v>
      </c>
      <c r="H32" s="943">
        <v>2</v>
      </c>
      <c r="I32" s="943" t="s">
        <v>977</v>
      </c>
      <c r="J32" s="943">
        <v>3178277</v>
      </c>
      <c r="K32" s="938">
        <v>61083414</v>
      </c>
      <c r="L32" s="938">
        <v>0</v>
      </c>
      <c r="M32" s="939" t="s">
        <v>110</v>
      </c>
      <c r="N32" s="939"/>
      <c r="O32" s="939">
        <v>42916</v>
      </c>
      <c r="P32" s="939">
        <v>42922</v>
      </c>
      <c r="Q32" s="939"/>
      <c r="R32" s="723" t="s">
        <v>1401</v>
      </c>
      <c r="S32" s="940">
        <v>6817</v>
      </c>
      <c r="T32" s="941">
        <v>42891</v>
      </c>
      <c r="U32" s="723" t="s">
        <v>823</v>
      </c>
      <c r="V32" s="723" t="s">
        <v>824</v>
      </c>
      <c r="W32" s="940">
        <v>41817</v>
      </c>
      <c r="X32" s="941">
        <v>42916</v>
      </c>
      <c r="Y32" s="942"/>
      <c r="Z32" s="943" t="s">
        <v>213</v>
      </c>
    </row>
    <row r="33" spans="1:26" ht="90" x14ac:dyDescent="0.25">
      <c r="A33" s="386">
        <f t="shared" si="0"/>
        <v>32</v>
      </c>
      <c r="B33" s="936">
        <v>22</v>
      </c>
      <c r="C33" s="937" t="s">
        <v>203</v>
      </c>
      <c r="D33" s="713" t="s">
        <v>18</v>
      </c>
      <c r="E33" s="713" t="s">
        <v>1192</v>
      </c>
      <c r="F33" s="713" t="s">
        <v>934</v>
      </c>
      <c r="G33" s="943">
        <v>800252836</v>
      </c>
      <c r="H33" s="943">
        <v>3</v>
      </c>
      <c r="I33" s="943" t="s">
        <v>935</v>
      </c>
      <c r="J33" s="943">
        <v>2226949</v>
      </c>
      <c r="K33" s="938">
        <v>41758290</v>
      </c>
      <c r="L33" s="938">
        <v>0</v>
      </c>
      <c r="M33" s="939">
        <v>43100</v>
      </c>
      <c r="N33" s="939"/>
      <c r="O33" s="939">
        <v>42916</v>
      </c>
      <c r="P33" s="939">
        <v>42926</v>
      </c>
      <c r="Q33" s="939">
        <v>43100</v>
      </c>
      <c r="R33" s="723" t="s">
        <v>1402</v>
      </c>
      <c r="S33" s="940">
        <v>7117</v>
      </c>
      <c r="T33" s="941">
        <v>42895</v>
      </c>
      <c r="U33" s="723" t="s">
        <v>823</v>
      </c>
      <c r="V33" s="723" t="s">
        <v>824</v>
      </c>
      <c r="W33" s="940">
        <v>42317</v>
      </c>
      <c r="X33" s="941">
        <v>42921</v>
      </c>
      <c r="Y33" s="942"/>
      <c r="Z33" s="943" t="s">
        <v>213</v>
      </c>
    </row>
    <row r="34" spans="1:26" ht="51" x14ac:dyDescent="0.25">
      <c r="A34" s="386">
        <f t="shared" si="0"/>
        <v>33</v>
      </c>
      <c r="B34" s="936">
        <v>3</v>
      </c>
      <c r="C34" s="937" t="s">
        <v>68</v>
      </c>
      <c r="D34" s="713" t="s">
        <v>545</v>
      </c>
      <c r="E34" s="713" t="s">
        <v>1403</v>
      </c>
      <c r="F34" s="713" t="s">
        <v>1134</v>
      </c>
      <c r="G34" s="943">
        <v>800103052</v>
      </c>
      <c r="H34" s="943">
        <v>8</v>
      </c>
      <c r="I34" s="943" t="s">
        <v>867</v>
      </c>
      <c r="J34" s="943">
        <v>6517950</v>
      </c>
      <c r="K34" s="938">
        <v>37655769</v>
      </c>
      <c r="L34" s="938">
        <v>0</v>
      </c>
      <c r="M34" s="939">
        <v>43099</v>
      </c>
      <c r="N34" s="939"/>
      <c r="O34" s="939">
        <v>42916</v>
      </c>
      <c r="P34" s="939">
        <v>42916</v>
      </c>
      <c r="Q34" s="939">
        <v>43099</v>
      </c>
      <c r="R34" s="940" t="s">
        <v>22</v>
      </c>
      <c r="S34" s="940">
        <v>6917</v>
      </c>
      <c r="T34" s="941">
        <v>42891</v>
      </c>
      <c r="U34" s="723" t="s">
        <v>823</v>
      </c>
      <c r="V34" s="723" t="s">
        <v>824</v>
      </c>
      <c r="W34" s="940">
        <v>41917</v>
      </c>
      <c r="X34" s="941">
        <v>42916</v>
      </c>
      <c r="Y34" s="942">
        <v>42916</v>
      </c>
      <c r="Z34" s="943" t="s">
        <v>213</v>
      </c>
    </row>
    <row r="35" spans="1:26" ht="63.75" x14ac:dyDescent="0.25">
      <c r="A35" s="386">
        <f t="shared" si="0"/>
        <v>34</v>
      </c>
      <c r="B35" s="936">
        <v>4</v>
      </c>
      <c r="C35" s="937" t="s">
        <v>68</v>
      </c>
      <c r="D35" s="713" t="s">
        <v>1022</v>
      </c>
      <c r="E35" s="713" t="s">
        <v>1404</v>
      </c>
      <c r="F35" s="713" t="s">
        <v>1405</v>
      </c>
      <c r="G35" s="943">
        <v>830037946</v>
      </c>
      <c r="H35" s="943">
        <v>3</v>
      </c>
      <c r="I35" s="943" t="s">
        <v>1406</v>
      </c>
      <c r="J35" s="943">
        <v>4880529</v>
      </c>
      <c r="K35" s="938">
        <v>1200710</v>
      </c>
      <c r="L35" s="938">
        <v>0</v>
      </c>
      <c r="M35" s="939">
        <v>42941</v>
      </c>
      <c r="N35" s="939"/>
      <c r="O35" s="939">
        <v>42916</v>
      </c>
      <c r="P35" s="939">
        <v>42922</v>
      </c>
      <c r="Q35" s="939">
        <v>42941</v>
      </c>
      <c r="R35" s="940" t="s">
        <v>22</v>
      </c>
      <c r="S35" s="940">
        <v>7617</v>
      </c>
      <c r="T35" s="941">
        <v>42907</v>
      </c>
      <c r="U35" s="723" t="s">
        <v>577</v>
      </c>
      <c r="V35" s="723" t="s">
        <v>578</v>
      </c>
      <c r="W35" s="940" t="s">
        <v>1407</v>
      </c>
      <c r="X35" s="941">
        <v>42920</v>
      </c>
      <c r="Y35" s="942">
        <v>42916</v>
      </c>
      <c r="Z35" s="943" t="s">
        <v>213</v>
      </c>
    </row>
    <row r="36" spans="1:26" ht="120" x14ac:dyDescent="0.25">
      <c r="A36" s="386">
        <f>1+A35</f>
        <v>35</v>
      </c>
      <c r="B36" s="960">
        <v>23</v>
      </c>
      <c r="C36" s="961" t="s">
        <v>203</v>
      </c>
      <c r="D36" s="962" t="s">
        <v>69</v>
      </c>
      <c r="E36" s="962" t="s">
        <v>1408</v>
      </c>
      <c r="F36" s="962" t="s">
        <v>1205</v>
      </c>
      <c r="G36" s="963">
        <v>900455610</v>
      </c>
      <c r="H36" s="963">
        <v>0</v>
      </c>
      <c r="I36" s="963" t="s">
        <v>1206</v>
      </c>
      <c r="J36" s="963">
        <v>4695988</v>
      </c>
      <c r="K36" s="964">
        <v>3653300</v>
      </c>
      <c r="L36" s="964">
        <v>0</v>
      </c>
      <c r="M36" s="965">
        <v>42978</v>
      </c>
      <c r="N36" s="965"/>
      <c r="O36" s="965">
        <v>42922</v>
      </c>
      <c r="P36" s="965">
        <v>42934</v>
      </c>
      <c r="Q36" s="965">
        <v>42978</v>
      </c>
      <c r="R36" s="963" t="s">
        <v>1409</v>
      </c>
      <c r="S36" s="966">
        <v>7217</v>
      </c>
      <c r="T36" s="967">
        <v>42901</v>
      </c>
      <c r="U36" s="968" t="s">
        <v>563</v>
      </c>
      <c r="V36" s="968" t="s">
        <v>564</v>
      </c>
      <c r="W36" s="966">
        <v>43017</v>
      </c>
      <c r="X36" s="967">
        <v>42926</v>
      </c>
      <c r="Y36" s="969">
        <v>42922</v>
      </c>
      <c r="Z36" s="963" t="s">
        <v>1157</v>
      </c>
    </row>
    <row r="37" spans="1:26" ht="150" x14ac:dyDescent="0.25">
      <c r="A37" s="386">
        <f t="shared" ref="A37:A74" si="1">1+A36</f>
        <v>36</v>
      </c>
      <c r="B37" s="960">
        <v>6</v>
      </c>
      <c r="C37" s="961" t="s">
        <v>100</v>
      </c>
      <c r="D37" s="962" t="s">
        <v>69</v>
      </c>
      <c r="E37" s="962" t="s">
        <v>1410</v>
      </c>
      <c r="F37" s="962" t="s">
        <v>1209</v>
      </c>
      <c r="G37" s="963">
        <v>860007336</v>
      </c>
      <c r="H37" s="963">
        <v>1</v>
      </c>
      <c r="I37" s="963" t="s">
        <v>1210</v>
      </c>
      <c r="J37" s="963">
        <v>7565632</v>
      </c>
      <c r="K37" s="964">
        <v>3000000</v>
      </c>
      <c r="L37" s="964">
        <v>0</v>
      </c>
      <c r="M37" s="965">
        <v>42947</v>
      </c>
      <c r="N37" s="965"/>
      <c r="O37" s="965">
        <v>42922</v>
      </c>
      <c r="P37" s="965">
        <v>42934</v>
      </c>
      <c r="Q37" s="965">
        <v>42947</v>
      </c>
      <c r="R37" s="963" t="s">
        <v>1411</v>
      </c>
      <c r="S37" s="966">
        <v>7317</v>
      </c>
      <c r="T37" s="967">
        <v>42901</v>
      </c>
      <c r="U37" s="968" t="s">
        <v>563</v>
      </c>
      <c r="V37" s="968" t="s">
        <v>564</v>
      </c>
      <c r="W37" s="966">
        <v>42917</v>
      </c>
      <c r="X37" s="967">
        <v>42926</v>
      </c>
      <c r="Y37" s="969">
        <v>42922</v>
      </c>
      <c r="Z37" s="963" t="s">
        <v>1157</v>
      </c>
    </row>
    <row r="38" spans="1:26" ht="139.5" customHeight="1" x14ac:dyDescent="0.25">
      <c r="A38" s="386">
        <f t="shared" si="1"/>
        <v>37</v>
      </c>
      <c r="B38" s="960">
        <v>1</v>
      </c>
      <c r="C38" s="961" t="s">
        <v>409</v>
      </c>
      <c r="D38" s="962" t="s">
        <v>69</v>
      </c>
      <c r="E38" s="962" t="s">
        <v>1412</v>
      </c>
      <c r="F38" s="962" t="s">
        <v>959</v>
      </c>
      <c r="G38" s="963">
        <v>800018165</v>
      </c>
      <c r="H38" s="963">
        <v>8</v>
      </c>
      <c r="I38" s="963" t="s">
        <v>960</v>
      </c>
      <c r="J38" s="963">
        <v>6171411</v>
      </c>
      <c r="K38" s="964">
        <v>0</v>
      </c>
      <c r="L38" s="964">
        <v>0</v>
      </c>
      <c r="M38" s="962" t="s">
        <v>1413</v>
      </c>
      <c r="N38" s="965"/>
      <c r="O38" s="965">
        <v>42929</v>
      </c>
      <c r="P38" s="965">
        <v>42940</v>
      </c>
      <c r="Q38" s="965">
        <v>43795</v>
      </c>
      <c r="R38" s="963" t="s">
        <v>1414</v>
      </c>
      <c r="S38" s="966" t="s">
        <v>22</v>
      </c>
      <c r="T38" s="966" t="s">
        <v>22</v>
      </c>
      <c r="U38" s="966" t="s">
        <v>22</v>
      </c>
      <c r="V38" s="966" t="s">
        <v>22</v>
      </c>
      <c r="W38" s="966" t="s">
        <v>22</v>
      </c>
      <c r="X38" s="966" t="s">
        <v>22</v>
      </c>
      <c r="Y38" s="969">
        <v>42929</v>
      </c>
      <c r="Z38" s="963" t="s">
        <v>1139</v>
      </c>
    </row>
    <row r="39" spans="1:26" ht="120" x14ac:dyDescent="0.25">
      <c r="A39" s="386">
        <f t="shared" si="1"/>
        <v>38</v>
      </c>
      <c r="B39" s="966">
        <v>7</v>
      </c>
      <c r="C39" s="963" t="s">
        <v>100</v>
      </c>
      <c r="D39" s="962" t="s">
        <v>69</v>
      </c>
      <c r="E39" s="962" t="s">
        <v>1415</v>
      </c>
      <c r="F39" s="962" t="s">
        <v>1305</v>
      </c>
      <c r="G39" s="963">
        <v>830113914</v>
      </c>
      <c r="H39" s="963">
        <v>3</v>
      </c>
      <c r="I39" s="963" t="s">
        <v>1416</v>
      </c>
      <c r="J39" s="963">
        <v>7464600</v>
      </c>
      <c r="K39" s="964">
        <v>15489275</v>
      </c>
      <c r="L39" s="964">
        <v>0</v>
      </c>
      <c r="M39" s="965">
        <v>43100</v>
      </c>
      <c r="N39" s="965"/>
      <c r="O39" s="965">
        <v>42933</v>
      </c>
      <c r="P39" s="965">
        <v>42937</v>
      </c>
      <c r="Q39" s="965">
        <v>43100</v>
      </c>
      <c r="R39" s="963" t="s">
        <v>1417</v>
      </c>
      <c r="S39" s="966">
        <v>7517</v>
      </c>
      <c r="T39" s="967">
        <v>42902</v>
      </c>
      <c r="U39" s="966" t="s">
        <v>625</v>
      </c>
      <c r="V39" s="968" t="s">
        <v>1418</v>
      </c>
      <c r="W39" s="966">
        <v>43517</v>
      </c>
      <c r="X39" s="967">
        <v>42935</v>
      </c>
      <c r="Y39" s="969">
        <v>42935</v>
      </c>
      <c r="Z39" s="963" t="s">
        <v>1139</v>
      </c>
    </row>
    <row r="40" spans="1:26" ht="51" x14ac:dyDescent="0.25">
      <c r="A40" s="386">
        <f t="shared" si="1"/>
        <v>39</v>
      </c>
      <c r="B40" s="966">
        <v>5</v>
      </c>
      <c r="C40" s="963" t="s">
        <v>68</v>
      </c>
      <c r="D40" s="962" t="s">
        <v>18</v>
      </c>
      <c r="E40" s="962" t="s">
        <v>1241</v>
      </c>
      <c r="F40" s="962" t="s">
        <v>656</v>
      </c>
      <c r="G40" s="963">
        <v>860001022</v>
      </c>
      <c r="H40" s="963">
        <v>7</v>
      </c>
      <c r="I40" s="963" t="s">
        <v>657</v>
      </c>
      <c r="J40" s="963">
        <v>2940100</v>
      </c>
      <c r="K40" s="964">
        <v>459000</v>
      </c>
      <c r="L40" s="964">
        <v>0</v>
      </c>
      <c r="M40" s="964" t="s">
        <v>148</v>
      </c>
      <c r="N40" s="965"/>
      <c r="O40" s="965">
        <v>42933</v>
      </c>
      <c r="P40" s="965">
        <v>42937</v>
      </c>
      <c r="Q40" s="965">
        <v>43301</v>
      </c>
      <c r="R40" s="966" t="s">
        <v>22</v>
      </c>
      <c r="S40" s="966">
        <v>7817</v>
      </c>
      <c r="T40" s="967">
        <v>42915</v>
      </c>
      <c r="U40" s="966" t="s">
        <v>658</v>
      </c>
      <c r="V40" s="968" t="s">
        <v>659</v>
      </c>
      <c r="W40" s="966">
        <v>43417</v>
      </c>
      <c r="X40" s="967">
        <v>42933</v>
      </c>
      <c r="Y40" s="969">
        <v>42935</v>
      </c>
      <c r="Z40" s="963" t="s">
        <v>1400</v>
      </c>
    </row>
    <row r="41" spans="1:26" ht="51" x14ac:dyDescent="0.25">
      <c r="A41" s="386">
        <f t="shared" si="1"/>
        <v>40</v>
      </c>
      <c r="B41" s="966">
        <v>6</v>
      </c>
      <c r="C41" s="963" t="s">
        <v>68</v>
      </c>
      <c r="D41" s="962" t="s">
        <v>18</v>
      </c>
      <c r="E41" s="962" t="s">
        <v>1419</v>
      </c>
      <c r="F41" s="962" t="s">
        <v>1420</v>
      </c>
      <c r="G41" s="966">
        <v>860007590</v>
      </c>
      <c r="H41" s="966">
        <v>6</v>
      </c>
      <c r="I41" s="963" t="s">
        <v>1421</v>
      </c>
      <c r="J41" s="966">
        <v>4237630</v>
      </c>
      <c r="K41" s="964">
        <v>395000</v>
      </c>
      <c r="L41" s="964">
        <v>0</v>
      </c>
      <c r="M41" s="964" t="s">
        <v>148</v>
      </c>
      <c r="N41" s="965"/>
      <c r="O41" s="965">
        <v>42937</v>
      </c>
      <c r="P41" s="970">
        <v>42940</v>
      </c>
      <c r="Q41" s="965">
        <v>43304</v>
      </c>
      <c r="R41" s="966" t="s">
        <v>22</v>
      </c>
      <c r="S41" s="966">
        <v>8117</v>
      </c>
      <c r="T41" s="967">
        <v>42926</v>
      </c>
      <c r="U41" s="966" t="s">
        <v>658</v>
      </c>
      <c r="V41" s="968" t="s">
        <v>659</v>
      </c>
      <c r="W41" s="966">
        <v>43817</v>
      </c>
      <c r="X41" s="967">
        <v>42940</v>
      </c>
      <c r="Y41" s="969">
        <v>42942</v>
      </c>
      <c r="Z41" s="963" t="s">
        <v>1400</v>
      </c>
    </row>
    <row r="42" spans="1:26" ht="105" x14ac:dyDescent="0.25">
      <c r="A42" s="386">
        <f t="shared" si="1"/>
        <v>41</v>
      </c>
      <c r="B42" s="955">
        <v>24</v>
      </c>
      <c r="C42" s="952" t="s">
        <v>203</v>
      </c>
      <c r="D42" s="763" t="s">
        <v>18</v>
      </c>
      <c r="E42" s="763" t="s">
        <v>1422</v>
      </c>
      <c r="F42" s="763" t="s">
        <v>1227</v>
      </c>
      <c r="G42" s="955">
        <v>860066942</v>
      </c>
      <c r="H42" s="955">
        <v>7</v>
      </c>
      <c r="I42" s="952" t="s">
        <v>661</v>
      </c>
      <c r="J42" s="955">
        <v>4280666</v>
      </c>
      <c r="K42" s="953">
        <v>12796665</v>
      </c>
      <c r="L42" s="953">
        <v>6378066</v>
      </c>
      <c r="M42" s="953" t="s">
        <v>110</v>
      </c>
      <c r="N42" s="954">
        <v>43084</v>
      </c>
      <c r="O42" s="954">
        <v>42957</v>
      </c>
      <c r="P42" s="954">
        <v>42972</v>
      </c>
      <c r="Q42" s="954">
        <v>43084</v>
      </c>
      <c r="R42" s="952" t="s">
        <v>1423</v>
      </c>
      <c r="S42" s="955">
        <v>8317</v>
      </c>
      <c r="T42" s="956">
        <v>42941</v>
      </c>
      <c r="U42" s="955" t="s">
        <v>563</v>
      </c>
      <c r="V42" s="768" t="s">
        <v>564</v>
      </c>
      <c r="W42" s="955">
        <v>49417</v>
      </c>
      <c r="X42" s="956">
        <v>42958</v>
      </c>
      <c r="Y42" s="957">
        <v>42961</v>
      </c>
      <c r="Z42" s="952" t="s">
        <v>1157</v>
      </c>
    </row>
    <row r="43" spans="1:26" ht="120" x14ac:dyDescent="0.25">
      <c r="A43" s="386">
        <f t="shared" si="1"/>
        <v>42</v>
      </c>
      <c r="B43" s="955">
        <v>25</v>
      </c>
      <c r="C43" s="952" t="s">
        <v>203</v>
      </c>
      <c r="D43" s="763" t="s">
        <v>33</v>
      </c>
      <c r="E43" s="763" t="s">
        <v>1424</v>
      </c>
      <c r="F43" s="763" t="s">
        <v>772</v>
      </c>
      <c r="G43" s="955">
        <v>804002893</v>
      </c>
      <c r="H43" s="955">
        <v>6</v>
      </c>
      <c r="I43" s="952" t="s">
        <v>773</v>
      </c>
      <c r="J43" s="955">
        <v>6521020</v>
      </c>
      <c r="K43" s="953">
        <v>14516246</v>
      </c>
      <c r="L43" s="953">
        <v>0</v>
      </c>
      <c r="M43" s="953" t="s">
        <v>740</v>
      </c>
      <c r="N43" s="954"/>
      <c r="O43" s="954">
        <v>42964</v>
      </c>
      <c r="P43" s="954">
        <v>42976</v>
      </c>
      <c r="Q43" s="954">
        <v>43340</v>
      </c>
      <c r="R43" s="952" t="s">
        <v>1425</v>
      </c>
      <c r="S43" s="955">
        <v>8217</v>
      </c>
      <c r="T43" s="956">
        <v>42935</v>
      </c>
      <c r="U43" s="955" t="s">
        <v>823</v>
      </c>
      <c r="V43" s="768" t="s">
        <v>824</v>
      </c>
      <c r="W43" s="955">
        <v>51717</v>
      </c>
      <c r="X43" s="956">
        <v>42964</v>
      </c>
      <c r="Y43" s="957">
        <v>42965</v>
      </c>
      <c r="Z43" s="952" t="s">
        <v>213</v>
      </c>
    </row>
    <row r="44" spans="1:26" ht="120" x14ac:dyDescent="0.25">
      <c r="A44" s="386">
        <f t="shared" si="1"/>
        <v>43</v>
      </c>
      <c r="B44" s="955">
        <v>26</v>
      </c>
      <c r="C44" s="952" t="s">
        <v>203</v>
      </c>
      <c r="D44" s="763" t="s">
        <v>1395</v>
      </c>
      <c r="E44" s="763" t="s">
        <v>1426</v>
      </c>
      <c r="F44" s="763" t="s">
        <v>1427</v>
      </c>
      <c r="G44" s="955">
        <v>900524994</v>
      </c>
      <c r="H44" s="955">
        <v>1</v>
      </c>
      <c r="I44" s="952" t="s">
        <v>1428</v>
      </c>
      <c r="J44" s="952" t="s">
        <v>1429</v>
      </c>
      <c r="K44" s="953">
        <v>54545500</v>
      </c>
      <c r="L44" s="953">
        <v>0</v>
      </c>
      <c r="M44" s="954">
        <v>43069</v>
      </c>
      <c r="N44" s="954"/>
      <c r="O44" s="954">
        <v>42976</v>
      </c>
      <c r="P44" s="954">
        <v>42983</v>
      </c>
      <c r="Q44" s="954">
        <v>43069</v>
      </c>
      <c r="R44" s="952" t="s">
        <v>1430</v>
      </c>
      <c r="S44" s="955">
        <v>8017</v>
      </c>
      <c r="T44" s="956">
        <v>42926</v>
      </c>
      <c r="U44" s="955" t="s">
        <v>529</v>
      </c>
      <c r="V44" s="768" t="s">
        <v>530</v>
      </c>
      <c r="W44" s="955">
        <v>62017</v>
      </c>
      <c r="X44" s="956">
        <v>42979</v>
      </c>
      <c r="Y44" s="957">
        <v>42982</v>
      </c>
      <c r="Z44" s="952" t="s">
        <v>1157</v>
      </c>
    </row>
    <row r="45" spans="1:26" ht="120" x14ac:dyDescent="0.25">
      <c r="A45" s="386">
        <f t="shared" si="1"/>
        <v>44</v>
      </c>
      <c r="B45" s="955">
        <v>7</v>
      </c>
      <c r="C45" s="952" t="s">
        <v>68</v>
      </c>
      <c r="D45" s="763" t="s">
        <v>69</v>
      </c>
      <c r="E45" s="763" t="s">
        <v>1431</v>
      </c>
      <c r="F45" s="763" t="s">
        <v>1432</v>
      </c>
      <c r="G45" s="955">
        <v>900207129</v>
      </c>
      <c r="H45" s="955">
        <v>6</v>
      </c>
      <c r="I45" s="952" t="s">
        <v>1433</v>
      </c>
      <c r="J45" s="955">
        <v>3108152449</v>
      </c>
      <c r="K45" s="953">
        <v>1559150</v>
      </c>
      <c r="L45" s="953">
        <v>0</v>
      </c>
      <c r="M45" s="954" t="s">
        <v>1434</v>
      </c>
      <c r="N45" s="954"/>
      <c r="O45" s="954">
        <v>42977</v>
      </c>
      <c r="P45" s="954">
        <v>42989</v>
      </c>
      <c r="Q45" s="954">
        <v>43017</v>
      </c>
      <c r="R45" s="952" t="s">
        <v>1435</v>
      </c>
      <c r="S45" s="955">
        <v>8717</v>
      </c>
      <c r="T45" s="956">
        <v>42955</v>
      </c>
      <c r="U45" s="955" t="s">
        <v>563</v>
      </c>
      <c r="V45" s="768" t="s">
        <v>564</v>
      </c>
      <c r="W45" s="955">
        <v>61917</v>
      </c>
      <c r="X45" s="956">
        <v>42979</v>
      </c>
      <c r="Y45" s="957">
        <v>42978</v>
      </c>
      <c r="Z45" s="952" t="s">
        <v>1157</v>
      </c>
    </row>
    <row r="46" spans="1:26" ht="128.25" x14ac:dyDescent="0.25">
      <c r="A46" s="386">
        <f t="shared" si="1"/>
        <v>45</v>
      </c>
      <c r="B46" s="971">
        <v>27</v>
      </c>
      <c r="C46" s="972" t="s">
        <v>203</v>
      </c>
      <c r="D46" s="973" t="s">
        <v>33</v>
      </c>
      <c r="E46" s="973" t="s">
        <v>1436</v>
      </c>
      <c r="F46" s="973" t="s">
        <v>1073</v>
      </c>
      <c r="G46" s="974">
        <v>830033498</v>
      </c>
      <c r="H46" s="974">
        <v>7</v>
      </c>
      <c r="I46" s="975" t="s">
        <v>1074</v>
      </c>
      <c r="J46" s="976">
        <v>7477775</v>
      </c>
      <c r="K46" s="977">
        <v>39173205</v>
      </c>
      <c r="L46" s="977">
        <v>0</v>
      </c>
      <c r="M46" s="977" t="s">
        <v>1437</v>
      </c>
      <c r="N46" s="978"/>
      <c r="O46" s="978">
        <v>42979</v>
      </c>
      <c r="P46" s="978">
        <v>42984</v>
      </c>
      <c r="Q46" s="978">
        <v>43100</v>
      </c>
      <c r="R46" s="972" t="s">
        <v>1438</v>
      </c>
      <c r="S46" s="971">
        <v>9317</v>
      </c>
      <c r="T46" s="979">
        <v>42976</v>
      </c>
      <c r="U46" s="971" t="s">
        <v>1331</v>
      </c>
      <c r="V46" s="980" t="s">
        <v>1329</v>
      </c>
      <c r="W46" s="971">
        <v>61817</v>
      </c>
      <c r="X46" s="979">
        <v>42979</v>
      </c>
      <c r="Y46" s="979">
        <v>42982</v>
      </c>
      <c r="Z46" s="972" t="s">
        <v>213</v>
      </c>
    </row>
    <row r="47" spans="1:26" ht="75" x14ac:dyDescent="0.25">
      <c r="A47" s="386">
        <f t="shared" si="1"/>
        <v>46</v>
      </c>
      <c r="B47" s="971">
        <v>1</v>
      </c>
      <c r="C47" s="972" t="s">
        <v>1439</v>
      </c>
      <c r="D47" s="973" t="s">
        <v>33</v>
      </c>
      <c r="E47" s="973" t="s">
        <v>1440</v>
      </c>
      <c r="F47" s="973" t="s">
        <v>1441</v>
      </c>
      <c r="G47" s="974">
        <v>860007759</v>
      </c>
      <c r="H47" s="974">
        <v>3</v>
      </c>
      <c r="I47" s="975" t="s">
        <v>1442</v>
      </c>
      <c r="J47" s="976">
        <v>2970200</v>
      </c>
      <c r="K47" s="977">
        <v>0</v>
      </c>
      <c r="L47" s="977">
        <v>0</v>
      </c>
      <c r="M47" s="977" t="s">
        <v>1443</v>
      </c>
      <c r="N47" s="978"/>
      <c r="O47" s="978">
        <v>42982</v>
      </c>
      <c r="P47" s="978">
        <v>42982</v>
      </c>
      <c r="Q47" s="978">
        <v>44807</v>
      </c>
      <c r="R47" s="971" t="s">
        <v>22</v>
      </c>
      <c r="S47" s="971" t="s">
        <v>22</v>
      </c>
      <c r="T47" s="979" t="s">
        <v>22</v>
      </c>
      <c r="U47" s="971" t="s">
        <v>22</v>
      </c>
      <c r="V47" s="980" t="s">
        <v>22</v>
      </c>
      <c r="W47" s="971" t="s">
        <v>22</v>
      </c>
      <c r="X47" s="979" t="s">
        <v>22</v>
      </c>
      <c r="Y47" s="981">
        <v>43011</v>
      </c>
      <c r="Z47" s="972" t="s">
        <v>753</v>
      </c>
    </row>
    <row r="48" spans="1:26" ht="128.25" x14ac:dyDescent="0.25">
      <c r="A48" s="386">
        <f t="shared" si="1"/>
        <v>47</v>
      </c>
      <c r="B48" s="971">
        <v>29</v>
      </c>
      <c r="C48" s="972" t="s">
        <v>203</v>
      </c>
      <c r="D48" s="973" t="s">
        <v>545</v>
      </c>
      <c r="E48" s="973" t="s">
        <v>1444</v>
      </c>
      <c r="F48" s="973" t="s">
        <v>1445</v>
      </c>
      <c r="G48" s="971">
        <v>830058677</v>
      </c>
      <c r="H48" s="971">
        <v>7</v>
      </c>
      <c r="I48" s="975" t="s">
        <v>1446</v>
      </c>
      <c r="J48" s="971">
        <v>3693000</v>
      </c>
      <c r="K48" s="977">
        <v>9599920</v>
      </c>
      <c r="L48" s="977">
        <v>0</v>
      </c>
      <c r="M48" s="978">
        <v>43100</v>
      </c>
      <c r="N48" s="978"/>
      <c r="O48" s="978">
        <v>42996</v>
      </c>
      <c r="P48" s="978">
        <v>42999</v>
      </c>
      <c r="Q48" s="970">
        <v>43100</v>
      </c>
      <c r="R48" s="971" t="s">
        <v>22</v>
      </c>
      <c r="S48" s="971">
        <v>9917</v>
      </c>
      <c r="T48" s="979">
        <v>42996</v>
      </c>
      <c r="U48" s="971" t="s">
        <v>1331</v>
      </c>
      <c r="V48" s="980" t="s">
        <v>1329</v>
      </c>
      <c r="W48" s="971">
        <v>63517</v>
      </c>
      <c r="X48" s="979">
        <v>42999</v>
      </c>
      <c r="Y48" s="981">
        <v>42996</v>
      </c>
      <c r="Z48" s="972" t="s">
        <v>213</v>
      </c>
    </row>
    <row r="49" spans="1:28" ht="63.75" x14ac:dyDescent="0.25">
      <c r="A49" s="386">
        <f t="shared" si="1"/>
        <v>48</v>
      </c>
      <c r="B49" s="982">
        <v>8</v>
      </c>
      <c r="C49" s="983" t="s">
        <v>68</v>
      </c>
      <c r="D49" s="573" t="s">
        <v>1022</v>
      </c>
      <c r="E49" s="573" t="s">
        <v>1447</v>
      </c>
      <c r="F49" s="573" t="s">
        <v>1405</v>
      </c>
      <c r="G49" s="983">
        <v>830037946</v>
      </c>
      <c r="H49" s="983">
        <v>3</v>
      </c>
      <c r="I49" s="983" t="s">
        <v>1406</v>
      </c>
      <c r="J49" s="983">
        <v>4880529</v>
      </c>
      <c r="K49" s="984">
        <v>5168646</v>
      </c>
      <c r="L49" s="984">
        <v>0</v>
      </c>
      <c r="M49" s="985">
        <v>43028</v>
      </c>
      <c r="N49" s="985"/>
      <c r="O49" s="985">
        <v>43017</v>
      </c>
      <c r="P49" s="985">
        <v>43020</v>
      </c>
      <c r="Q49" s="985">
        <v>43028</v>
      </c>
      <c r="R49" s="982" t="s">
        <v>22</v>
      </c>
      <c r="S49" s="982">
        <v>10517</v>
      </c>
      <c r="T49" s="986">
        <v>43014</v>
      </c>
      <c r="U49" s="982" t="s">
        <v>1198</v>
      </c>
      <c r="V49" s="758" t="s">
        <v>1448</v>
      </c>
      <c r="W49" s="982">
        <v>68917</v>
      </c>
      <c r="X49" s="986">
        <v>43017</v>
      </c>
      <c r="Y49" s="987">
        <v>43017</v>
      </c>
      <c r="Z49" s="983" t="s">
        <v>1139</v>
      </c>
      <c r="AA49" s="988"/>
      <c r="AB49" s="988"/>
    </row>
    <row r="50" spans="1:28" ht="135" x14ac:dyDescent="0.25">
      <c r="A50" s="386">
        <f t="shared" si="1"/>
        <v>49</v>
      </c>
      <c r="B50" s="982">
        <v>30</v>
      </c>
      <c r="C50" s="983" t="s">
        <v>203</v>
      </c>
      <c r="D50" s="573" t="s">
        <v>69</v>
      </c>
      <c r="E50" s="573" t="s">
        <v>1449</v>
      </c>
      <c r="F50" s="573" t="s">
        <v>1450</v>
      </c>
      <c r="G50" s="983">
        <v>80807003</v>
      </c>
      <c r="H50" s="983">
        <v>8</v>
      </c>
      <c r="I50" s="983" t="s">
        <v>1255</v>
      </c>
      <c r="J50" s="983">
        <v>5602572</v>
      </c>
      <c r="K50" s="984">
        <v>547000</v>
      </c>
      <c r="L50" s="984">
        <v>0</v>
      </c>
      <c r="M50" s="984" t="s">
        <v>1451</v>
      </c>
      <c r="N50" s="984"/>
      <c r="O50" s="985">
        <v>43018</v>
      </c>
      <c r="P50" s="985">
        <v>43028</v>
      </c>
      <c r="Q50" s="985">
        <v>43053</v>
      </c>
      <c r="R50" s="983" t="s">
        <v>1452</v>
      </c>
      <c r="S50" s="982">
        <v>9617</v>
      </c>
      <c r="T50" s="986">
        <v>42991</v>
      </c>
      <c r="U50" s="982" t="s">
        <v>1059</v>
      </c>
      <c r="V50" s="758" t="s">
        <v>1060</v>
      </c>
      <c r="W50" s="982">
        <v>69017</v>
      </c>
      <c r="X50" s="986">
        <v>43018</v>
      </c>
      <c r="Y50" s="987">
        <v>43018</v>
      </c>
      <c r="Z50" s="983" t="s">
        <v>1157</v>
      </c>
      <c r="AA50" s="988"/>
      <c r="AB50" s="988"/>
    </row>
    <row r="51" spans="1:28" ht="128.25" x14ac:dyDescent="0.25">
      <c r="A51" s="386">
        <f t="shared" si="1"/>
        <v>50</v>
      </c>
      <c r="B51" s="982">
        <v>31</v>
      </c>
      <c r="C51" s="983" t="s">
        <v>203</v>
      </c>
      <c r="D51" s="573" t="s">
        <v>33</v>
      </c>
      <c r="E51" s="573" t="s">
        <v>1453</v>
      </c>
      <c r="F51" s="573" t="s">
        <v>1120</v>
      </c>
      <c r="G51" s="576">
        <v>800177588</v>
      </c>
      <c r="H51" s="576">
        <v>0</v>
      </c>
      <c r="I51" s="592" t="s">
        <v>1121</v>
      </c>
      <c r="J51" s="591">
        <v>6358585</v>
      </c>
      <c r="K51" s="984">
        <v>493272612</v>
      </c>
      <c r="L51" s="984">
        <v>0</v>
      </c>
      <c r="M51" s="985">
        <v>43462</v>
      </c>
      <c r="N51" s="985"/>
      <c r="O51" s="985">
        <v>43018</v>
      </c>
      <c r="P51" s="985">
        <v>43091</v>
      </c>
      <c r="Q51" s="985">
        <v>43462</v>
      </c>
      <c r="R51" s="983" t="s">
        <v>1454</v>
      </c>
      <c r="S51" s="982">
        <v>9017</v>
      </c>
      <c r="T51" s="986">
        <v>42964</v>
      </c>
      <c r="U51" s="982" t="s">
        <v>1331</v>
      </c>
      <c r="V51" s="758" t="s">
        <v>1329</v>
      </c>
      <c r="W51" s="989">
        <v>69117</v>
      </c>
      <c r="X51" s="990">
        <v>43018</v>
      </c>
      <c r="Y51" s="987">
        <v>43021</v>
      </c>
      <c r="Z51" s="983" t="s">
        <v>213</v>
      </c>
      <c r="AA51" s="988"/>
      <c r="AB51" s="988"/>
    </row>
    <row r="52" spans="1:28" ht="127.5" x14ac:dyDescent="0.25">
      <c r="A52" s="386">
        <f t="shared" si="1"/>
        <v>51</v>
      </c>
      <c r="B52" s="982">
        <v>3</v>
      </c>
      <c r="C52" s="982" t="s">
        <v>189</v>
      </c>
      <c r="D52" s="573" t="s">
        <v>1395</v>
      </c>
      <c r="E52" s="573" t="s">
        <v>1259</v>
      </c>
      <c r="F52" s="573" t="s">
        <v>1455</v>
      </c>
      <c r="G52" s="982">
        <v>860524654</v>
      </c>
      <c r="H52" s="982">
        <v>6</v>
      </c>
      <c r="I52" s="592" t="s">
        <v>1456</v>
      </c>
      <c r="J52" s="591">
        <v>6464330</v>
      </c>
      <c r="K52" s="984">
        <v>93743443</v>
      </c>
      <c r="L52" s="984">
        <v>43320588</v>
      </c>
      <c r="M52" s="985">
        <v>43542</v>
      </c>
      <c r="N52" s="991">
        <v>43795</v>
      </c>
      <c r="O52" s="985">
        <v>43026</v>
      </c>
      <c r="P52" s="985">
        <v>43028</v>
      </c>
      <c r="Q52" s="991">
        <v>43795</v>
      </c>
      <c r="R52" s="983" t="s">
        <v>1457</v>
      </c>
      <c r="S52" s="982">
        <v>9717</v>
      </c>
      <c r="T52" s="986">
        <v>42991</v>
      </c>
      <c r="U52" s="982" t="s">
        <v>607</v>
      </c>
      <c r="V52" s="758" t="s">
        <v>608</v>
      </c>
      <c r="W52" s="982">
        <v>69317</v>
      </c>
      <c r="X52" s="986">
        <v>43027</v>
      </c>
      <c r="Y52" s="987">
        <v>43031</v>
      </c>
      <c r="Z52" s="983" t="s">
        <v>1139</v>
      </c>
      <c r="AA52" s="988"/>
      <c r="AB52" s="992">
        <f>2000000+13219384+31101204</f>
        <v>46320588</v>
      </c>
    </row>
    <row r="53" spans="1:28" ht="150" x14ac:dyDescent="0.25">
      <c r="A53" s="386">
        <f t="shared" si="1"/>
        <v>52</v>
      </c>
      <c r="B53" s="982">
        <v>9</v>
      </c>
      <c r="C53" s="983" t="s">
        <v>68</v>
      </c>
      <c r="D53" s="573" t="s">
        <v>69</v>
      </c>
      <c r="E53" s="573" t="s">
        <v>1458</v>
      </c>
      <c r="F53" s="573" t="s">
        <v>1459</v>
      </c>
      <c r="G53" s="982">
        <v>830063465</v>
      </c>
      <c r="H53" s="982">
        <v>2</v>
      </c>
      <c r="I53" s="592" t="s">
        <v>1460</v>
      </c>
      <c r="J53" s="982"/>
      <c r="K53" s="984">
        <v>2725100</v>
      </c>
      <c r="L53" s="984">
        <v>0</v>
      </c>
      <c r="M53" s="985">
        <v>43089</v>
      </c>
      <c r="N53" s="984"/>
      <c r="O53" s="985">
        <v>43033</v>
      </c>
      <c r="P53" s="985">
        <v>43038</v>
      </c>
      <c r="Q53" s="985">
        <v>43089</v>
      </c>
      <c r="R53" s="983" t="s">
        <v>1461</v>
      </c>
      <c r="S53" s="982">
        <v>10017</v>
      </c>
      <c r="T53" s="986">
        <v>42996</v>
      </c>
      <c r="U53" s="982" t="s">
        <v>577</v>
      </c>
      <c r="V53" s="758" t="s">
        <v>578</v>
      </c>
      <c r="W53" s="982">
        <v>69817</v>
      </c>
      <c r="X53" s="986">
        <v>43033</v>
      </c>
      <c r="Y53" s="987">
        <v>43035</v>
      </c>
      <c r="Z53" s="983" t="s">
        <v>213</v>
      </c>
      <c r="AA53" s="988"/>
      <c r="AB53" s="988"/>
    </row>
    <row r="54" spans="1:28" ht="63.75" x14ac:dyDescent="0.25">
      <c r="A54" s="386">
        <f t="shared" si="1"/>
        <v>53</v>
      </c>
      <c r="B54" s="982">
        <v>10</v>
      </c>
      <c r="C54" s="983" t="s">
        <v>68</v>
      </c>
      <c r="D54" s="573" t="s">
        <v>1022</v>
      </c>
      <c r="E54" s="573" t="s">
        <v>1462</v>
      </c>
      <c r="F54" s="573" t="s">
        <v>1463</v>
      </c>
      <c r="G54" s="982">
        <v>890900943</v>
      </c>
      <c r="H54" s="982">
        <v>1</v>
      </c>
      <c r="I54" s="592" t="s">
        <v>1464</v>
      </c>
      <c r="J54" s="993">
        <v>3649777</v>
      </c>
      <c r="K54" s="984">
        <v>839600</v>
      </c>
      <c r="L54" s="984">
        <v>0</v>
      </c>
      <c r="M54" s="985" t="s">
        <v>1465</v>
      </c>
      <c r="N54" s="984"/>
      <c r="O54" s="985">
        <v>43039</v>
      </c>
      <c r="P54" s="985">
        <v>43049</v>
      </c>
      <c r="Q54" s="985"/>
      <c r="R54" s="982" t="s">
        <v>22</v>
      </c>
      <c r="S54" s="982">
        <v>12017</v>
      </c>
      <c r="T54" s="986">
        <v>43038</v>
      </c>
      <c r="U54" s="982" t="s">
        <v>1300</v>
      </c>
      <c r="V54" s="758" t="s">
        <v>1301</v>
      </c>
      <c r="W54" s="982">
        <v>75017</v>
      </c>
      <c r="X54" s="986">
        <v>43048</v>
      </c>
      <c r="Y54" s="987">
        <v>43039</v>
      </c>
      <c r="Z54" s="983" t="s">
        <v>1139</v>
      </c>
      <c r="AA54" s="988"/>
      <c r="AB54" s="988"/>
    </row>
    <row r="55" spans="1:28" ht="120" x14ac:dyDescent="0.25">
      <c r="A55" s="386">
        <f t="shared" si="1"/>
        <v>54</v>
      </c>
      <c r="B55" s="994">
        <v>32</v>
      </c>
      <c r="C55" s="995" t="s">
        <v>203</v>
      </c>
      <c r="D55" s="528" t="s">
        <v>69</v>
      </c>
      <c r="E55" s="528" t="s">
        <v>1466</v>
      </c>
      <c r="F55" s="528" t="s">
        <v>1467</v>
      </c>
      <c r="G55" s="994">
        <v>830060434</v>
      </c>
      <c r="H55" s="994">
        <v>0</v>
      </c>
      <c r="I55" s="563" t="s">
        <v>1468</v>
      </c>
      <c r="J55" s="562">
        <v>3144665477</v>
      </c>
      <c r="K55" s="996">
        <v>10829000</v>
      </c>
      <c r="L55" s="996">
        <v>0</v>
      </c>
      <c r="M55" s="997"/>
      <c r="N55" s="996"/>
      <c r="O55" s="997">
        <v>43041</v>
      </c>
      <c r="P55" s="997">
        <v>43048</v>
      </c>
      <c r="Q55" s="997">
        <v>43084</v>
      </c>
      <c r="R55" s="995" t="s">
        <v>1469</v>
      </c>
      <c r="S55" s="994">
        <v>11017</v>
      </c>
      <c r="T55" s="998">
        <v>43027</v>
      </c>
      <c r="U55" s="994" t="s">
        <v>710</v>
      </c>
      <c r="V55" s="533" t="s">
        <v>711</v>
      </c>
      <c r="W55" s="994">
        <v>74617</v>
      </c>
      <c r="X55" s="998">
        <v>43042</v>
      </c>
      <c r="Y55" s="999">
        <v>43047</v>
      </c>
      <c r="Z55" s="995" t="s">
        <v>1157</v>
      </c>
      <c r="AA55" s="988"/>
      <c r="AB55" s="988"/>
    </row>
    <row r="56" spans="1:28" ht="60" x14ac:dyDescent="0.25">
      <c r="A56" s="386">
        <f t="shared" si="1"/>
        <v>55</v>
      </c>
      <c r="B56" s="994">
        <v>33</v>
      </c>
      <c r="C56" s="995" t="s">
        <v>203</v>
      </c>
      <c r="D56" s="528" t="s">
        <v>33</v>
      </c>
      <c r="E56" s="528" t="s">
        <v>1470</v>
      </c>
      <c r="F56" s="528" t="s">
        <v>1471</v>
      </c>
      <c r="G56" s="994">
        <v>900596849</v>
      </c>
      <c r="H56" s="994">
        <v>8</v>
      </c>
      <c r="I56" s="563" t="s">
        <v>1472</v>
      </c>
      <c r="J56" s="562">
        <v>6357939</v>
      </c>
      <c r="K56" s="996">
        <v>2500000</v>
      </c>
      <c r="L56" s="996">
        <v>0</v>
      </c>
      <c r="M56" s="997">
        <v>43100</v>
      </c>
      <c r="N56" s="996"/>
      <c r="O56" s="997">
        <v>43042</v>
      </c>
      <c r="P56" s="970"/>
      <c r="Q56" s="997">
        <v>43100</v>
      </c>
      <c r="R56" s="995" t="s">
        <v>22</v>
      </c>
      <c r="S56" s="994">
        <v>11817</v>
      </c>
      <c r="T56" s="998">
        <v>43035</v>
      </c>
      <c r="U56" s="994" t="s">
        <v>563</v>
      </c>
      <c r="V56" s="533" t="s">
        <v>564</v>
      </c>
      <c r="W56" s="994">
        <v>74717</v>
      </c>
      <c r="X56" s="998">
        <v>43042</v>
      </c>
      <c r="Y56" s="999">
        <v>43047</v>
      </c>
      <c r="Z56" s="995" t="s">
        <v>1157</v>
      </c>
      <c r="AA56" s="988"/>
      <c r="AB56" s="988"/>
    </row>
    <row r="57" spans="1:28" ht="90" x14ac:dyDescent="0.25">
      <c r="A57" s="386">
        <f t="shared" si="1"/>
        <v>56</v>
      </c>
      <c r="B57" s="994">
        <v>11</v>
      </c>
      <c r="C57" s="995" t="s">
        <v>68</v>
      </c>
      <c r="D57" s="528" t="s">
        <v>33</v>
      </c>
      <c r="E57" s="528" t="s">
        <v>1473</v>
      </c>
      <c r="F57" s="528" t="s">
        <v>923</v>
      </c>
      <c r="G57" s="994">
        <v>860012336</v>
      </c>
      <c r="H57" s="994">
        <v>1</v>
      </c>
      <c r="I57" s="563" t="s">
        <v>924</v>
      </c>
      <c r="J57" s="562">
        <v>6382919</v>
      </c>
      <c r="K57" s="996">
        <v>312040</v>
      </c>
      <c r="L57" s="996">
        <v>0</v>
      </c>
      <c r="M57" s="997" t="s">
        <v>278</v>
      </c>
      <c r="N57" s="996"/>
      <c r="O57" s="997">
        <v>43046</v>
      </c>
      <c r="P57" s="970"/>
      <c r="Q57" s="997"/>
      <c r="R57" s="994" t="s">
        <v>22</v>
      </c>
      <c r="S57" s="994">
        <v>10117</v>
      </c>
      <c r="T57" s="998">
        <v>43005</v>
      </c>
      <c r="U57" s="994" t="s">
        <v>920</v>
      </c>
      <c r="V57" s="533" t="s">
        <v>1474</v>
      </c>
      <c r="W57" s="994">
        <v>74917</v>
      </c>
      <c r="X57" s="998">
        <v>43047</v>
      </c>
      <c r="Y57" s="999">
        <v>43047</v>
      </c>
      <c r="Z57" s="995" t="s">
        <v>753</v>
      </c>
      <c r="AA57" s="988"/>
      <c r="AB57" s="988"/>
    </row>
    <row r="58" spans="1:28" ht="60" x14ac:dyDescent="0.25">
      <c r="A58" s="386">
        <f t="shared" si="1"/>
        <v>57</v>
      </c>
      <c r="B58" s="994">
        <v>34</v>
      </c>
      <c r="C58" s="995" t="s">
        <v>203</v>
      </c>
      <c r="D58" s="528" t="s">
        <v>33</v>
      </c>
      <c r="E58" s="528" t="s">
        <v>1475</v>
      </c>
      <c r="F58" s="528" t="s">
        <v>1292</v>
      </c>
      <c r="G58" s="994">
        <v>800251984</v>
      </c>
      <c r="H58" s="994">
        <v>0</v>
      </c>
      <c r="I58" s="563" t="s">
        <v>1476</v>
      </c>
      <c r="J58" s="994">
        <v>6916242</v>
      </c>
      <c r="K58" s="996">
        <v>4998000</v>
      </c>
      <c r="L58" s="996">
        <v>0</v>
      </c>
      <c r="M58" s="997">
        <v>43100</v>
      </c>
      <c r="N58" s="996"/>
      <c r="O58" s="997">
        <v>43049</v>
      </c>
      <c r="P58" s="997">
        <v>43067</v>
      </c>
      <c r="Q58" s="997">
        <v>43159</v>
      </c>
      <c r="R58" s="994" t="s">
        <v>22</v>
      </c>
      <c r="S58" s="994">
        <v>11517</v>
      </c>
      <c r="T58" s="998">
        <v>43032</v>
      </c>
      <c r="U58" s="994" t="s">
        <v>710</v>
      </c>
      <c r="V58" s="533" t="s">
        <v>711</v>
      </c>
      <c r="W58" s="994">
        <v>75317</v>
      </c>
      <c r="X58" s="998">
        <v>43053</v>
      </c>
      <c r="Y58" s="998">
        <v>43053</v>
      </c>
      <c r="Z58" s="995" t="s">
        <v>1157</v>
      </c>
      <c r="AA58" s="988"/>
      <c r="AB58" s="988"/>
    </row>
    <row r="59" spans="1:28" ht="120" x14ac:dyDescent="0.25">
      <c r="A59" s="386">
        <f t="shared" si="1"/>
        <v>58</v>
      </c>
      <c r="B59" s="994">
        <v>35</v>
      </c>
      <c r="C59" s="995" t="s">
        <v>203</v>
      </c>
      <c r="D59" s="528" t="s">
        <v>69</v>
      </c>
      <c r="E59" s="528" t="s">
        <v>1477</v>
      </c>
      <c r="F59" s="528" t="s">
        <v>1478</v>
      </c>
      <c r="G59" s="994">
        <v>900098537</v>
      </c>
      <c r="H59" s="994">
        <v>9</v>
      </c>
      <c r="I59" s="563" t="s">
        <v>1479</v>
      </c>
      <c r="J59" s="994">
        <v>5334732</v>
      </c>
      <c r="K59" s="996">
        <v>19397000</v>
      </c>
      <c r="L59" s="996">
        <v>0</v>
      </c>
      <c r="M59" s="997">
        <v>43100</v>
      </c>
      <c r="N59" s="997">
        <v>43189</v>
      </c>
      <c r="O59" s="997">
        <v>43053</v>
      </c>
      <c r="P59" s="997">
        <v>43073</v>
      </c>
      <c r="Q59" s="997">
        <v>43189</v>
      </c>
      <c r="R59" s="995" t="s">
        <v>1480</v>
      </c>
      <c r="S59" s="994">
        <v>10317</v>
      </c>
      <c r="T59" s="998">
        <v>43007</v>
      </c>
      <c r="U59" s="994" t="s">
        <v>529</v>
      </c>
      <c r="V59" s="533" t="s">
        <v>530</v>
      </c>
      <c r="W59" s="994">
        <v>75517</v>
      </c>
      <c r="X59" s="998">
        <v>43055</v>
      </c>
      <c r="Y59" s="998">
        <v>43056</v>
      </c>
      <c r="Z59" s="995" t="s">
        <v>1481</v>
      </c>
      <c r="AA59" s="988"/>
      <c r="AB59" s="988"/>
    </row>
    <row r="60" spans="1:28" ht="120" x14ac:dyDescent="0.25">
      <c r="A60" s="386">
        <f t="shared" si="1"/>
        <v>59</v>
      </c>
      <c r="B60" s="994">
        <v>36</v>
      </c>
      <c r="C60" s="995" t="s">
        <v>203</v>
      </c>
      <c r="D60" s="528" t="s">
        <v>69</v>
      </c>
      <c r="E60" s="528" t="s">
        <v>1482</v>
      </c>
      <c r="F60" s="528" t="s">
        <v>1483</v>
      </c>
      <c r="G60" s="994">
        <v>860014918</v>
      </c>
      <c r="H60" s="994">
        <v>7</v>
      </c>
      <c r="I60" s="563" t="s">
        <v>1484</v>
      </c>
      <c r="J60" s="995" t="s">
        <v>1485</v>
      </c>
      <c r="K60" s="996">
        <v>15097037</v>
      </c>
      <c r="L60" s="996">
        <v>0</v>
      </c>
      <c r="M60" s="997">
        <v>43084</v>
      </c>
      <c r="N60" s="996"/>
      <c r="O60" s="997">
        <v>43060</v>
      </c>
      <c r="P60" s="997">
        <v>43069</v>
      </c>
      <c r="Q60" s="997">
        <v>43084</v>
      </c>
      <c r="R60" s="995" t="s">
        <v>1486</v>
      </c>
      <c r="S60" s="994">
        <v>10917</v>
      </c>
      <c r="T60" s="998">
        <v>43027</v>
      </c>
      <c r="U60" s="994" t="s">
        <v>710</v>
      </c>
      <c r="V60" s="533" t="s">
        <v>711</v>
      </c>
      <c r="W60" s="994">
        <v>75617</v>
      </c>
      <c r="X60" s="998">
        <v>43060</v>
      </c>
      <c r="Y60" s="998">
        <v>43063</v>
      </c>
      <c r="Z60" s="995" t="s">
        <v>1157</v>
      </c>
      <c r="AA60" s="988"/>
      <c r="AB60" s="988"/>
    </row>
    <row r="61" spans="1:28" ht="120" x14ac:dyDescent="0.25">
      <c r="A61" s="386">
        <f t="shared" si="1"/>
        <v>60</v>
      </c>
      <c r="B61" s="994">
        <v>37</v>
      </c>
      <c r="C61" s="995" t="s">
        <v>203</v>
      </c>
      <c r="D61" s="528" t="s">
        <v>69</v>
      </c>
      <c r="E61" s="528" t="s">
        <v>1487</v>
      </c>
      <c r="F61" s="528" t="s">
        <v>1483</v>
      </c>
      <c r="G61" s="994">
        <v>860014918</v>
      </c>
      <c r="H61" s="994">
        <v>7</v>
      </c>
      <c r="I61" s="563" t="s">
        <v>1484</v>
      </c>
      <c r="J61" s="995" t="s">
        <v>1485</v>
      </c>
      <c r="K61" s="996">
        <v>15097037</v>
      </c>
      <c r="L61" s="996">
        <v>0</v>
      </c>
      <c r="M61" s="997">
        <v>43084</v>
      </c>
      <c r="N61" s="996"/>
      <c r="O61" s="997">
        <v>43060</v>
      </c>
      <c r="P61" s="997">
        <v>43069</v>
      </c>
      <c r="Q61" s="997">
        <v>43084</v>
      </c>
      <c r="R61" s="995" t="s">
        <v>1488</v>
      </c>
      <c r="S61" s="994">
        <v>10817</v>
      </c>
      <c r="T61" s="998">
        <v>43027</v>
      </c>
      <c r="U61" s="994" t="s">
        <v>710</v>
      </c>
      <c r="V61" s="533" t="s">
        <v>711</v>
      </c>
      <c r="W61" s="994">
        <v>75717</v>
      </c>
      <c r="X61" s="998">
        <v>43060</v>
      </c>
      <c r="Y61" s="998">
        <v>43063</v>
      </c>
      <c r="Z61" s="995" t="s">
        <v>1157</v>
      </c>
      <c r="AA61" s="988"/>
      <c r="AB61" s="988"/>
    </row>
    <row r="62" spans="1:28" ht="63.75" x14ac:dyDescent="0.25">
      <c r="A62" s="386">
        <f t="shared" si="1"/>
        <v>61</v>
      </c>
      <c r="B62" s="994">
        <v>12</v>
      </c>
      <c r="C62" s="995" t="s">
        <v>68</v>
      </c>
      <c r="D62" s="528" t="s">
        <v>1022</v>
      </c>
      <c r="E62" s="528" t="s">
        <v>1489</v>
      </c>
      <c r="F62" s="528" t="s">
        <v>1405</v>
      </c>
      <c r="G62" s="994">
        <v>830037946</v>
      </c>
      <c r="H62" s="994">
        <v>3</v>
      </c>
      <c r="I62" s="563" t="s">
        <v>1406</v>
      </c>
      <c r="J62" s="995">
        <v>4880529</v>
      </c>
      <c r="K62" s="996">
        <v>1046724</v>
      </c>
      <c r="L62" s="996">
        <v>0</v>
      </c>
      <c r="M62" s="997"/>
      <c r="N62" s="996"/>
      <c r="O62" s="997">
        <v>43061</v>
      </c>
      <c r="P62" s="997">
        <v>43066</v>
      </c>
      <c r="Q62" s="997">
        <v>43066</v>
      </c>
      <c r="R62" s="994" t="s">
        <v>22</v>
      </c>
      <c r="S62" s="994">
        <v>10717</v>
      </c>
      <c r="T62" s="998">
        <v>43020</v>
      </c>
      <c r="U62" s="994" t="s">
        <v>1198</v>
      </c>
      <c r="V62" s="533" t="s">
        <v>1448</v>
      </c>
      <c r="W62" s="994">
        <v>76217</v>
      </c>
      <c r="X62" s="998">
        <v>43063</v>
      </c>
      <c r="Y62" s="999">
        <v>43061</v>
      </c>
      <c r="Z62" s="995" t="s">
        <v>1139</v>
      </c>
      <c r="AA62" s="988"/>
      <c r="AB62" s="988"/>
    </row>
    <row r="63" spans="1:28" ht="120" x14ac:dyDescent="0.25">
      <c r="A63" s="386">
        <f t="shared" si="1"/>
        <v>62</v>
      </c>
      <c r="B63" s="994">
        <v>8</v>
      </c>
      <c r="C63" s="995" t="s">
        <v>100</v>
      </c>
      <c r="D63" s="528" t="s">
        <v>69</v>
      </c>
      <c r="E63" s="528" t="s">
        <v>1490</v>
      </c>
      <c r="F63" s="528" t="s">
        <v>1491</v>
      </c>
      <c r="G63" s="994">
        <v>900728470</v>
      </c>
      <c r="H63" s="994">
        <v>9</v>
      </c>
      <c r="I63" s="563" t="s">
        <v>1492</v>
      </c>
      <c r="J63" s="995">
        <v>2111749</v>
      </c>
      <c r="K63" s="996">
        <v>5700000</v>
      </c>
      <c r="L63" s="996">
        <v>0</v>
      </c>
      <c r="M63" s="997">
        <v>43084</v>
      </c>
      <c r="N63" s="996"/>
      <c r="O63" s="997">
        <v>43063</v>
      </c>
      <c r="P63" s="997">
        <v>43069</v>
      </c>
      <c r="Q63" s="997">
        <v>43084</v>
      </c>
      <c r="R63" s="995" t="s">
        <v>1493</v>
      </c>
      <c r="S63" s="994">
        <v>11117</v>
      </c>
      <c r="T63" s="998">
        <v>43027</v>
      </c>
      <c r="U63" s="994" t="s">
        <v>563</v>
      </c>
      <c r="V63" s="533" t="s">
        <v>564</v>
      </c>
      <c r="W63" s="994">
        <v>76317</v>
      </c>
      <c r="X63" s="998">
        <v>43063</v>
      </c>
      <c r="Y63" s="999">
        <v>43063</v>
      </c>
      <c r="Z63" s="995" t="s">
        <v>1157</v>
      </c>
      <c r="AA63" s="988"/>
      <c r="AB63" s="988"/>
    </row>
    <row r="64" spans="1:28" ht="128.25" x14ac:dyDescent="0.25">
      <c r="A64" s="386">
        <f t="shared" si="1"/>
        <v>63</v>
      </c>
      <c r="B64" s="994">
        <v>13</v>
      </c>
      <c r="C64" s="995" t="s">
        <v>68</v>
      </c>
      <c r="D64" s="528" t="s">
        <v>1022</v>
      </c>
      <c r="E64" s="528" t="s">
        <v>1494</v>
      </c>
      <c r="F64" s="528" t="s">
        <v>1405</v>
      </c>
      <c r="G64" s="994">
        <v>830037946</v>
      </c>
      <c r="H64" s="994">
        <v>3</v>
      </c>
      <c r="I64" s="563" t="s">
        <v>1406</v>
      </c>
      <c r="J64" s="995">
        <v>4880529</v>
      </c>
      <c r="K64" s="996">
        <v>9854628</v>
      </c>
      <c r="L64" s="996">
        <v>0</v>
      </c>
      <c r="M64" s="997">
        <v>43076</v>
      </c>
      <c r="N64" s="996"/>
      <c r="O64" s="997">
        <v>43068</v>
      </c>
      <c r="P64" s="970"/>
      <c r="Q64" s="997">
        <v>43076</v>
      </c>
      <c r="R64" s="647" t="s">
        <v>22</v>
      </c>
      <c r="S64" s="994">
        <v>12617</v>
      </c>
      <c r="T64" s="998">
        <v>43067</v>
      </c>
      <c r="U64" s="994" t="s">
        <v>1331</v>
      </c>
      <c r="V64" s="533" t="s">
        <v>1329</v>
      </c>
      <c r="W64" s="994">
        <v>81717</v>
      </c>
      <c r="X64" s="998">
        <v>43068</v>
      </c>
      <c r="Y64" s="999">
        <v>43068</v>
      </c>
      <c r="Z64" s="995" t="s">
        <v>213</v>
      </c>
      <c r="AA64" s="988"/>
      <c r="AB64" s="988"/>
    </row>
    <row r="65" spans="1:26" ht="135" x14ac:dyDescent="0.25">
      <c r="A65" s="386">
        <f t="shared" si="1"/>
        <v>64</v>
      </c>
      <c r="B65" s="994">
        <v>38</v>
      </c>
      <c r="C65" s="995" t="s">
        <v>203</v>
      </c>
      <c r="D65" s="528" t="s">
        <v>348</v>
      </c>
      <c r="E65" s="528" t="s">
        <v>1495</v>
      </c>
      <c r="F65" s="995" t="s">
        <v>1297</v>
      </c>
      <c r="G65" s="995">
        <v>800220028</v>
      </c>
      <c r="H65" s="995">
        <v>1</v>
      </c>
      <c r="I65" s="995" t="s">
        <v>1125</v>
      </c>
      <c r="J65" s="995">
        <v>2188266</v>
      </c>
      <c r="K65" s="996">
        <v>322744660</v>
      </c>
      <c r="L65" s="996">
        <v>0</v>
      </c>
      <c r="M65" s="997">
        <v>43464</v>
      </c>
      <c r="N65" s="996"/>
      <c r="O65" s="997">
        <v>43068</v>
      </c>
      <c r="P65" s="997">
        <v>43076</v>
      </c>
      <c r="Q65" s="997">
        <v>43464</v>
      </c>
      <c r="R65" s="651" t="s">
        <v>1496</v>
      </c>
      <c r="S65" s="994">
        <v>8817</v>
      </c>
      <c r="T65" s="998">
        <v>42961</v>
      </c>
      <c r="U65" s="994" t="s">
        <v>1497</v>
      </c>
      <c r="V65" s="533" t="s">
        <v>824</v>
      </c>
      <c r="W65" s="994">
        <v>81817</v>
      </c>
      <c r="X65" s="998">
        <v>43068</v>
      </c>
      <c r="Y65" s="994"/>
      <c r="Z65" s="995" t="s">
        <v>213</v>
      </c>
    </row>
    <row r="66" spans="1:26" ht="120" x14ac:dyDescent="0.25">
      <c r="A66" s="386">
        <f t="shared" si="1"/>
        <v>65</v>
      </c>
      <c r="B66" s="994">
        <v>39</v>
      </c>
      <c r="C66" s="995" t="s">
        <v>203</v>
      </c>
      <c r="D66" s="528" t="s">
        <v>33</v>
      </c>
      <c r="E66" s="528" t="s">
        <v>1498</v>
      </c>
      <c r="F66" s="995" t="s">
        <v>406</v>
      </c>
      <c r="G66" s="995">
        <v>900407941</v>
      </c>
      <c r="H66" s="995">
        <v>9</v>
      </c>
      <c r="I66" s="995" t="s">
        <v>1303</v>
      </c>
      <c r="J66" s="995">
        <v>4725933</v>
      </c>
      <c r="K66" s="996">
        <v>10710000</v>
      </c>
      <c r="L66" s="996">
        <v>0</v>
      </c>
      <c r="M66" s="997">
        <v>43100</v>
      </c>
      <c r="N66" s="996"/>
      <c r="O66" s="646">
        <v>43069</v>
      </c>
      <c r="P66" s="997">
        <v>43070</v>
      </c>
      <c r="Q66" s="997">
        <v>43100</v>
      </c>
      <c r="R66" s="995" t="s">
        <v>1499</v>
      </c>
      <c r="S66" s="994">
        <v>12517</v>
      </c>
      <c r="T66" s="998">
        <v>43066</v>
      </c>
      <c r="U66" s="994" t="s">
        <v>710</v>
      </c>
      <c r="V66" s="533" t="s">
        <v>711</v>
      </c>
      <c r="W66" s="994">
        <v>82017</v>
      </c>
      <c r="X66" s="998">
        <v>43069</v>
      </c>
      <c r="Y66" s="994"/>
      <c r="Z66" s="995" t="s">
        <v>1400</v>
      </c>
    </row>
    <row r="67" spans="1:26" ht="120.75" x14ac:dyDescent="0.3">
      <c r="A67" s="386">
        <f t="shared" si="1"/>
        <v>66</v>
      </c>
      <c r="B67" s="947">
        <v>14</v>
      </c>
      <c r="C67" s="950" t="s">
        <v>68</v>
      </c>
      <c r="D67" s="550" t="s">
        <v>69</v>
      </c>
      <c r="E67" s="550" t="s">
        <v>1500</v>
      </c>
      <c r="F67" s="950" t="s">
        <v>418</v>
      </c>
      <c r="G67" s="950">
        <v>830111209</v>
      </c>
      <c r="H67" s="950">
        <v>1</v>
      </c>
      <c r="I67" s="950" t="s">
        <v>821</v>
      </c>
      <c r="J67" s="950">
        <v>7495240</v>
      </c>
      <c r="K67" s="945">
        <v>4066230</v>
      </c>
      <c r="L67" s="945">
        <v>0</v>
      </c>
      <c r="M67" s="946">
        <v>43100</v>
      </c>
      <c r="N67" s="945"/>
      <c r="O67" s="648">
        <v>43074</v>
      </c>
      <c r="P67" s="946">
        <v>43076</v>
      </c>
      <c r="Q67" s="946">
        <v>43100</v>
      </c>
      <c r="R67" s="650" t="s">
        <v>1501</v>
      </c>
      <c r="S67" s="947">
        <v>11417</v>
      </c>
      <c r="T67" s="948">
        <v>43027</v>
      </c>
      <c r="U67" s="947" t="s">
        <v>823</v>
      </c>
      <c r="V67" s="554" t="s">
        <v>824</v>
      </c>
      <c r="W67" s="947">
        <v>82417</v>
      </c>
      <c r="X67" s="948">
        <v>43074</v>
      </c>
      <c r="Y67" s="947"/>
      <c r="Z67" s="950" t="s">
        <v>213</v>
      </c>
    </row>
    <row r="68" spans="1:26" ht="51" x14ac:dyDescent="0.25">
      <c r="A68" s="386">
        <f t="shared" si="1"/>
        <v>67</v>
      </c>
      <c r="B68" s="947">
        <v>15</v>
      </c>
      <c r="C68" s="950" t="s">
        <v>68</v>
      </c>
      <c r="D68" s="550" t="s">
        <v>33</v>
      </c>
      <c r="E68" s="550" t="s">
        <v>1281</v>
      </c>
      <c r="F68" s="950" t="s">
        <v>235</v>
      </c>
      <c r="G68" s="950">
        <v>860509265</v>
      </c>
      <c r="H68" s="950">
        <v>1</v>
      </c>
      <c r="I68" s="950" t="s">
        <v>739</v>
      </c>
      <c r="J68" s="950">
        <v>6468400</v>
      </c>
      <c r="K68" s="945">
        <v>425000</v>
      </c>
      <c r="L68" s="945">
        <v>0</v>
      </c>
      <c r="M68" s="648" t="s">
        <v>740</v>
      </c>
      <c r="N68" s="945"/>
      <c r="O68" s="946">
        <v>43075</v>
      </c>
      <c r="P68" s="946">
        <v>43075</v>
      </c>
      <c r="Q68" s="946">
        <v>43439</v>
      </c>
      <c r="R68" s="649" t="s">
        <v>22</v>
      </c>
      <c r="S68" s="947">
        <v>12417</v>
      </c>
      <c r="T68" s="948">
        <v>43060</v>
      </c>
      <c r="U68" s="649" t="s">
        <v>658</v>
      </c>
      <c r="V68" s="649" t="s">
        <v>659</v>
      </c>
      <c r="W68" s="947">
        <v>82617</v>
      </c>
      <c r="X68" s="948">
        <v>43075</v>
      </c>
      <c r="Y68" s="947"/>
      <c r="Z68" s="950" t="s">
        <v>1400</v>
      </c>
    </row>
    <row r="69" spans="1:26" ht="120" x14ac:dyDescent="0.25">
      <c r="A69" s="386">
        <f t="shared" si="1"/>
        <v>68</v>
      </c>
      <c r="B69" s="947">
        <v>16</v>
      </c>
      <c r="C69" s="950" t="s">
        <v>68</v>
      </c>
      <c r="D69" s="550" t="s">
        <v>274</v>
      </c>
      <c r="E69" s="550" t="s">
        <v>1502</v>
      </c>
      <c r="F69" s="550" t="s">
        <v>1503</v>
      </c>
      <c r="G69" s="947">
        <v>900216328</v>
      </c>
      <c r="H69" s="947">
        <v>3</v>
      </c>
      <c r="I69" s="950"/>
      <c r="J69" s="950"/>
      <c r="K69" s="945">
        <v>21060000</v>
      </c>
      <c r="L69" s="945">
        <v>0</v>
      </c>
      <c r="M69" s="946">
        <v>43100</v>
      </c>
      <c r="N69" s="945"/>
      <c r="O69" s="946">
        <v>43076</v>
      </c>
      <c r="P69" s="946">
        <v>43082</v>
      </c>
      <c r="Q69" s="946">
        <v>43100</v>
      </c>
      <c r="R69" s="650" t="s">
        <v>1504</v>
      </c>
      <c r="S69" s="947">
        <v>11317</v>
      </c>
      <c r="T69" s="948">
        <v>43027</v>
      </c>
      <c r="U69" s="649" t="s">
        <v>823</v>
      </c>
      <c r="V69" s="554" t="s">
        <v>824</v>
      </c>
      <c r="W69" s="947">
        <v>82817</v>
      </c>
      <c r="X69" s="948">
        <v>43080</v>
      </c>
      <c r="Y69" s="947"/>
      <c r="Z69" s="950" t="s">
        <v>213</v>
      </c>
    </row>
    <row r="70" spans="1:26" ht="51" x14ac:dyDescent="0.25">
      <c r="A70" s="386">
        <f t="shared" si="1"/>
        <v>69</v>
      </c>
      <c r="B70" s="947">
        <v>17</v>
      </c>
      <c r="C70" s="950" t="s">
        <v>68</v>
      </c>
      <c r="D70" s="550" t="s">
        <v>545</v>
      </c>
      <c r="E70" s="550" t="s">
        <v>1505</v>
      </c>
      <c r="F70" s="550" t="s">
        <v>1506</v>
      </c>
      <c r="G70" s="947">
        <v>901121588</v>
      </c>
      <c r="H70" s="947">
        <v>6</v>
      </c>
      <c r="I70" s="950" t="s">
        <v>1507</v>
      </c>
      <c r="J70" s="950">
        <v>8813040</v>
      </c>
      <c r="K70" s="945">
        <v>126204046</v>
      </c>
      <c r="L70" s="945">
        <v>0</v>
      </c>
      <c r="M70" s="946">
        <v>43100</v>
      </c>
      <c r="N70" s="945"/>
      <c r="O70" s="946">
        <v>43081</v>
      </c>
      <c r="P70" s="946">
        <v>43084</v>
      </c>
      <c r="Q70" s="946">
        <v>43100</v>
      </c>
      <c r="R70" s="649" t="s">
        <v>22</v>
      </c>
      <c r="S70" s="947">
        <v>12317</v>
      </c>
      <c r="T70" s="948">
        <v>43059</v>
      </c>
      <c r="U70" s="649" t="s">
        <v>692</v>
      </c>
      <c r="V70" s="649" t="s">
        <v>693</v>
      </c>
      <c r="W70" s="947">
        <v>85517</v>
      </c>
      <c r="X70" s="948">
        <v>43084</v>
      </c>
      <c r="Y70" s="949">
        <v>43081</v>
      </c>
      <c r="Z70" s="950" t="s">
        <v>213</v>
      </c>
    </row>
    <row r="71" spans="1:26" ht="128.25" x14ac:dyDescent="0.25">
      <c r="A71" s="386">
        <f t="shared" si="1"/>
        <v>70</v>
      </c>
      <c r="B71" s="947">
        <v>40</v>
      </c>
      <c r="C71" s="950" t="s">
        <v>203</v>
      </c>
      <c r="D71" s="550" t="s">
        <v>33</v>
      </c>
      <c r="E71" s="550" t="s">
        <v>1508</v>
      </c>
      <c r="F71" s="550" t="s">
        <v>1073</v>
      </c>
      <c r="G71" s="947">
        <v>830033498</v>
      </c>
      <c r="H71" s="947">
        <v>7</v>
      </c>
      <c r="I71" s="950" t="s">
        <v>1074</v>
      </c>
      <c r="J71" s="950">
        <v>7477775</v>
      </c>
      <c r="K71" s="945">
        <v>51504000</v>
      </c>
      <c r="L71" s="945">
        <v>0</v>
      </c>
      <c r="M71" s="946">
        <v>43097</v>
      </c>
      <c r="N71" s="945"/>
      <c r="O71" s="946">
        <v>43081</v>
      </c>
      <c r="P71" s="946">
        <v>43087</v>
      </c>
      <c r="Q71" s="946">
        <v>43097</v>
      </c>
      <c r="R71" s="650" t="s">
        <v>1509</v>
      </c>
      <c r="S71" s="947">
        <v>12917</v>
      </c>
      <c r="T71" s="948">
        <v>43074</v>
      </c>
      <c r="U71" s="649" t="s">
        <v>1331</v>
      </c>
      <c r="V71" s="554" t="s">
        <v>1329</v>
      </c>
      <c r="W71" s="947">
        <v>83117</v>
      </c>
      <c r="X71" s="948">
        <v>43081</v>
      </c>
      <c r="Y71" s="947"/>
      <c r="Z71" s="950" t="s">
        <v>213</v>
      </c>
    </row>
    <row r="72" spans="1:26" ht="150" x14ac:dyDescent="0.25">
      <c r="A72" s="386">
        <f t="shared" si="1"/>
        <v>71</v>
      </c>
      <c r="B72" s="947">
        <v>41</v>
      </c>
      <c r="C72" s="950" t="s">
        <v>203</v>
      </c>
      <c r="D72" s="550" t="s">
        <v>33</v>
      </c>
      <c r="E72" s="550" t="s">
        <v>1510</v>
      </c>
      <c r="F72" s="550" t="s">
        <v>1511</v>
      </c>
      <c r="G72" s="947">
        <v>830014732</v>
      </c>
      <c r="H72" s="947">
        <v>5</v>
      </c>
      <c r="I72" s="950" t="s">
        <v>1512</v>
      </c>
      <c r="J72" s="950">
        <v>3153321154</v>
      </c>
      <c r="K72" s="945">
        <v>28560000</v>
      </c>
      <c r="L72" s="945">
        <v>0</v>
      </c>
      <c r="M72" s="946">
        <v>43100</v>
      </c>
      <c r="N72" s="945"/>
      <c r="O72" s="946">
        <v>43084</v>
      </c>
      <c r="P72" s="946">
        <v>43084</v>
      </c>
      <c r="Q72" s="946">
        <v>43100</v>
      </c>
      <c r="R72" s="650" t="s">
        <v>1513</v>
      </c>
      <c r="S72" s="947">
        <v>13017</v>
      </c>
      <c r="T72" s="948">
        <v>43080</v>
      </c>
      <c r="U72" s="649" t="s">
        <v>710</v>
      </c>
      <c r="V72" s="554" t="s">
        <v>711</v>
      </c>
      <c r="W72" s="947">
        <v>85717</v>
      </c>
      <c r="X72" s="948">
        <v>43084</v>
      </c>
      <c r="Y72" s="947"/>
      <c r="Z72" s="950" t="s">
        <v>1400</v>
      </c>
    </row>
    <row r="73" spans="1:26" ht="120" x14ac:dyDescent="0.25">
      <c r="A73" s="386">
        <f t="shared" si="1"/>
        <v>72</v>
      </c>
      <c r="B73" s="947">
        <v>42</v>
      </c>
      <c r="C73" s="950" t="s">
        <v>203</v>
      </c>
      <c r="D73" s="550" t="s">
        <v>274</v>
      </c>
      <c r="E73" s="550" t="s">
        <v>1514</v>
      </c>
      <c r="F73" s="550" t="s">
        <v>1515</v>
      </c>
      <c r="G73" s="649">
        <v>830049916</v>
      </c>
      <c r="H73" s="947">
        <v>4</v>
      </c>
      <c r="I73" s="947"/>
      <c r="J73" s="947"/>
      <c r="K73" s="945">
        <v>205480243</v>
      </c>
      <c r="L73" s="945">
        <v>0</v>
      </c>
      <c r="M73" s="946" t="s">
        <v>1016</v>
      </c>
      <c r="N73" s="945"/>
      <c r="O73" s="946">
        <v>43090</v>
      </c>
      <c r="P73" s="946">
        <v>43095</v>
      </c>
      <c r="Q73" s="946">
        <v>43459</v>
      </c>
      <c r="R73" s="650" t="s">
        <v>1516</v>
      </c>
      <c r="S73" s="947">
        <v>11717</v>
      </c>
      <c r="T73" s="948">
        <v>43035</v>
      </c>
      <c r="U73" s="649" t="s">
        <v>1224</v>
      </c>
      <c r="V73" s="554" t="s">
        <v>1517</v>
      </c>
      <c r="W73" s="947">
        <v>91317</v>
      </c>
      <c r="X73" s="948">
        <v>43090</v>
      </c>
      <c r="Y73" s="947"/>
      <c r="Z73" s="950" t="s">
        <v>213</v>
      </c>
    </row>
    <row r="74" spans="1:26" ht="120" x14ac:dyDescent="0.25">
      <c r="A74" s="386">
        <f t="shared" si="1"/>
        <v>73</v>
      </c>
      <c r="B74" s="947">
        <v>18</v>
      </c>
      <c r="C74" s="950" t="s">
        <v>68</v>
      </c>
      <c r="D74" s="550" t="s">
        <v>274</v>
      </c>
      <c r="E74" s="550" t="s">
        <v>1518</v>
      </c>
      <c r="F74" s="550" t="s">
        <v>1519</v>
      </c>
      <c r="G74" s="947">
        <v>901140646</v>
      </c>
      <c r="H74" s="947">
        <v>6</v>
      </c>
      <c r="I74" s="947"/>
      <c r="J74" s="947"/>
      <c r="K74" s="945">
        <v>149590651</v>
      </c>
      <c r="L74" s="945">
        <v>0</v>
      </c>
      <c r="M74" s="946">
        <v>43100</v>
      </c>
      <c r="N74" s="945"/>
      <c r="O74" s="946">
        <v>43090</v>
      </c>
      <c r="P74" s="946">
        <v>43095</v>
      </c>
      <c r="Q74" s="946">
        <v>43100</v>
      </c>
      <c r="R74" s="650" t="s">
        <v>1520</v>
      </c>
      <c r="S74" s="947">
        <v>11217</v>
      </c>
      <c r="T74" s="948">
        <v>43027</v>
      </c>
      <c r="U74" s="649" t="s">
        <v>823</v>
      </c>
      <c r="V74" s="554" t="s">
        <v>824</v>
      </c>
      <c r="W74" s="947">
        <v>91717</v>
      </c>
      <c r="X74" s="948">
        <v>43091</v>
      </c>
      <c r="Y74" s="947"/>
      <c r="Z74" s="950" t="s">
        <v>213</v>
      </c>
    </row>
    <row r="75" spans="1:26" x14ac:dyDescent="0.25">
      <c r="A75" s="1000"/>
      <c r="B75" s="1000"/>
      <c r="C75" s="1000"/>
      <c r="D75" s="1000"/>
      <c r="E75" s="1000"/>
      <c r="F75" s="988"/>
      <c r="G75" s="1000"/>
      <c r="H75" s="1000"/>
      <c r="I75" s="1000"/>
      <c r="J75" s="1000"/>
      <c r="K75" s="1001">
        <f>SUBTOTAL(9,K2:K74)</f>
        <v>3265135538</v>
      </c>
      <c r="L75" s="1001">
        <f>SUM(L2:L74)</f>
        <v>90945375</v>
      </c>
      <c r="M75" s="1001"/>
      <c r="N75" s="1001"/>
      <c r="O75" s="1002"/>
      <c r="P75" s="1002"/>
      <c r="Q75" s="1002"/>
      <c r="R75" s="1000"/>
      <c r="S75" s="1000"/>
      <c r="T75" s="1003"/>
      <c r="U75" s="1004"/>
      <c r="V75" s="1004"/>
      <c r="W75" s="1004"/>
      <c r="X75" s="1003"/>
      <c r="Y75" s="1004"/>
      <c r="Z75" s="1000"/>
    </row>
    <row r="76" spans="1:26" x14ac:dyDescent="0.25">
      <c r="A76" s="1000"/>
      <c r="B76" s="1000"/>
      <c r="C76" s="1000"/>
      <c r="D76" s="1000"/>
      <c r="E76" s="1000"/>
      <c r="F76" s="1000"/>
      <c r="G76" s="1000"/>
      <c r="H76" s="1000"/>
      <c r="I76" s="1000"/>
      <c r="J76" s="1000"/>
      <c r="K76" s="1001"/>
      <c r="L76" s="1001">
        <f>+L75+K75</f>
        <v>3356080913</v>
      </c>
      <c r="M76" s="1001"/>
      <c r="N76" s="1001"/>
      <c r="O76" s="1002"/>
      <c r="P76" s="1002"/>
      <c r="Q76" s="1002"/>
      <c r="R76" s="1000"/>
      <c r="S76" s="1000"/>
      <c r="T76" s="1003"/>
      <c r="U76" s="1004"/>
      <c r="V76" s="1004"/>
      <c r="W76" s="1004"/>
      <c r="X76" s="1003"/>
      <c r="Y76" s="1004"/>
      <c r="Z76" s="1000"/>
    </row>
    <row r="77" spans="1:26" x14ac:dyDescent="0.25">
      <c r="A77" s="1000"/>
      <c r="B77" s="1000"/>
      <c r="C77" s="1000"/>
      <c r="D77" s="1000"/>
      <c r="E77" s="1000"/>
      <c r="F77" s="1000"/>
      <c r="G77" s="1000"/>
      <c r="H77" s="1000"/>
      <c r="I77" s="1000"/>
      <c r="J77" s="1000"/>
      <c r="K77" s="1001"/>
      <c r="L77" s="1001"/>
      <c r="M77" s="1001"/>
      <c r="N77" s="1001"/>
      <c r="O77" s="1002"/>
      <c r="P77" s="1002"/>
      <c r="Q77" s="1002"/>
      <c r="R77" s="1000"/>
      <c r="S77" s="1000"/>
      <c r="T77" s="1003"/>
      <c r="U77" s="1004"/>
      <c r="V77" s="1004"/>
      <c r="W77" s="1004"/>
      <c r="X77" s="1003"/>
      <c r="Y77" s="1004"/>
      <c r="Z77" s="1000"/>
    </row>
    <row r="78" spans="1:26" x14ac:dyDescent="0.25">
      <c r="A78" s="1000"/>
      <c r="B78" s="1000"/>
      <c r="C78" s="1000"/>
      <c r="D78" s="1000"/>
      <c r="E78" s="1000"/>
      <c r="F78" s="1000"/>
      <c r="G78" s="1000"/>
      <c r="H78" s="1000"/>
      <c r="I78" s="1000"/>
      <c r="J78" s="1000"/>
      <c r="K78" s="1001"/>
      <c r="L78" s="1001"/>
      <c r="M78" s="1001"/>
      <c r="N78" s="1001"/>
      <c r="O78" s="1002"/>
      <c r="P78" s="1002"/>
      <c r="Q78" s="1002"/>
      <c r="R78" s="1000"/>
      <c r="S78" s="1000"/>
      <c r="T78" s="1003"/>
      <c r="U78" s="1004"/>
      <c r="V78" s="1004"/>
      <c r="W78" s="1004"/>
      <c r="X78" s="1003"/>
      <c r="Y78" s="1004"/>
      <c r="Z78" s="1000"/>
    </row>
    <row r="79" spans="1:26" x14ac:dyDescent="0.25">
      <c r="A79" s="1000"/>
      <c r="B79" s="1000"/>
      <c r="C79" s="1000"/>
      <c r="D79" s="1000"/>
      <c r="E79" s="1000"/>
      <c r="F79" s="1000"/>
      <c r="G79" s="1000"/>
      <c r="H79" s="1000"/>
      <c r="I79" s="1000"/>
      <c r="J79" s="1000"/>
      <c r="K79" s="1001"/>
      <c r="L79" s="1001"/>
      <c r="M79" s="1001"/>
      <c r="N79" s="1001"/>
      <c r="O79" s="1002"/>
      <c r="P79" s="1002"/>
      <c r="Q79" s="1002"/>
      <c r="R79" s="1000"/>
      <c r="S79" s="1000"/>
      <c r="T79" s="1003"/>
      <c r="U79" s="1004"/>
      <c r="V79" s="1004"/>
      <c r="W79" s="1004"/>
      <c r="X79" s="1003"/>
      <c r="Y79" s="1004"/>
      <c r="Z79" s="1000"/>
    </row>
    <row r="80" spans="1:26" x14ac:dyDescent="0.25">
      <c r="A80" s="1000"/>
      <c r="B80" s="1000"/>
      <c r="C80" s="1000"/>
      <c r="D80" s="1000"/>
      <c r="E80" s="1000"/>
      <c r="F80" s="1000"/>
      <c r="G80" s="1000"/>
      <c r="H80" s="1000"/>
      <c r="I80" s="1000"/>
      <c r="J80" s="1000"/>
      <c r="K80" s="1001"/>
      <c r="L80" s="1001"/>
      <c r="M80" s="1001"/>
      <c r="N80" s="1002"/>
      <c r="O80" s="1002"/>
      <c r="P80" s="1002"/>
      <c r="Q80" s="1002"/>
      <c r="R80" s="1000"/>
      <c r="S80" s="1000"/>
      <c r="T80" s="1003"/>
      <c r="U80" s="1004"/>
      <c r="V80" s="1004"/>
      <c r="W80" s="1004"/>
      <c r="X80" s="1003"/>
      <c r="Y80" s="1004"/>
      <c r="Z80" s="1000"/>
    </row>
    <row r="81" spans="1:26" x14ac:dyDescent="0.25">
      <c r="A81" s="1000"/>
      <c r="B81" s="1000"/>
      <c r="C81" s="1000"/>
      <c r="D81" s="1000"/>
      <c r="E81" s="1000"/>
      <c r="F81" s="1000"/>
      <c r="G81" s="1000"/>
      <c r="H81" s="1000"/>
      <c r="I81" s="1000"/>
      <c r="J81" s="1000"/>
      <c r="K81" s="1001"/>
      <c r="L81" s="1001"/>
      <c r="M81" s="1001"/>
      <c r="N81" s="1002"/>
      <c r="O81" s="1002"/>
      <c r="P81" s="1002"/>
      <c r="Q81" s="1002"/>
      <c r="R81" s="1000"/>
      <c r="S81" s="1000"/>
      <c r="T81" s="1003"/>
      <c r="U81" s="1004"/>
      <c r="V81" s="1004"/>
      <c r="W81" s="1004"/>
      <c r="X81" s="1003"/>
      <c r="Y81" s="1004"/>
      <c r="Z81" s="1000"/>
    </row>
    <row r="82" spans="1:26" x14ac:dyDescent="0.25">
      <c r="A82" s="1000"/>
      <c r="B82" s="1000"/>
      <c r="C82" s="1000"/>
      <c r="D82" s="1000"/>
      <c r="E82" s="1000"/>
      <c r="F82" s="1000"/>
      <c r="G82" s="1000"/>
      <c r="H82" s="1000"/>
      <c r="I82" s="1000"/>
      <c r="J82" s="1000"/>
      <c r="K82" s="1001"/>
      <c r="L82" s="1001"/>
      <c r="M82" s="1001"/>
      <c r="N82" s="1002"/>
      <c r="O82" s="1002"/>
      <c r="P82" s="1002"/>
      <c r="Q82" s="1002"/>
      <c r="R82" s="1000"/>
      <c r="S82" s="1000"/>
      <c r="T82" s="1003"/>
      <c r="U82" s="1004"/>
      <c r="V82" s="1004"/>
      <c r="W82" s="1004"/>
      <c r="X82" s="1003"/>
      <c r="Y82" s="1004"/>
      <c r="Z82" s="1000"/>
    </row>
    <row r="83" spans="1:26" x14ac:dyDescent="0.25">
      <c r="A83" s="1000"/>
      <c r="B83" s="1000"/>
      <c r="C83" s="1000"/>
      <c r="D83" s="1000"/>
      <c r="E83" s="1000"/>
      <c r="F83" s="1000"/>
      <c r="G83" s="1000"/>
      <c r="H83" s="1000"/>
      <c r="I83" s="1000"/>
      <c r="J83" s="1000"/>
      <c r="K83" s="1001"/>
      <c r="L83" s="1001"/>
      <c r="M83" s="1001"/>
      <c r="N83" s="1002"/>
      <c r="O83" s="1002"/>
      <c r="P83" s="1002"/>
      <c r="Q83" s="1002"/>
      <c r="R83" s="1000"/>
      <c r="S83" s="1000"/>
      <c r="T83" s="1003"/>
      <c r="U83" s="1004"/>
      <c r="V83" s="1004"/>
      <c r="W83" s="1004"/>
      <c r="X83" s="1003"/>
      <c r="Y83" s="1004"/>
      <c r="Z83" s="1000"/>
    </row>
    <row r="84" spans="1:26" x14ac:dyDescent="0.25">
      <c r="A84" s="1000"/>
      <c r="B84" s="1000"/>
      <c r="C84" s="1000"/>
      <c r="D84" s="1000"/>
      <c r="E84" s="1000"/>
      <c r="F84" s="1000"/>
      <c r="G84" s="1000"/>
      <c r="H84" s="1000"/>
      <c r="I84" s="1000"/>
      <c r="J84" s="1000"/>
      <c r="K84" s="1001"/>
      <c r="L84" s="1001"/>
      <c r="M84" s="1001"/>
      <c r="N84" s="1002"/>
      <c r="O84" s="1002"/>
      <c r="P84" s="1002"/>
      <c r="Q84" s="1002"/>
      <c r="R84" s="1000"/>
      <c r="S84" s="1000"/>
      <c r="T84" s="1003"/>
      <c r="U84" s="1004"/>
      <c r="V84" s="1004"/>
      <c r="W84" s="1004"/>
      <c r="X84" s="1003"/>
      <c r="Y84" s="1004"/>
      <c r="Z84" s="1000"/>
    </row>
    <row r="85" spans="1:26" x14ac:dyDescent="0.25">
      <c r="A85" s="1000"/>
      <c r="B85" s="1000"/>
      <c r="C85" s="1000"/>
      <c r="D85" s="1000"/>
      <c r="E85" s="1000"/>
      <c r="F85" s="1000"/>
      <c r="G85" s="1000"/>
      <c r="H85" s="1000"/>
      <c r="I85" s="1000"/>
      <c r="J85" s="1000"/>
      <c r="K85" s="1001"/>
      <c r="L85" s="1001"/>
      <c r="M85" s="1001"/>
      <c r="N85" s="1002"/>
      <c r="O85" s="1002"/>
      <c r="P85" s="1002"/>
      <c r="Q85" s="1002"/>
      <c r="R85" s="1000"/>
      <c r="S85" s="1000"/>
      <c r="T85" s="1003"/>
      <c r="U85" s="1004"/>
      <c r="V85" s="1004"/>
      <c r="W85" s="1004"/>
      <c r="X85" s="1003"/>
      <c r="Y85" s="1004"/>
      <c r="Z85" s="1000"/>
    </row>
    <row r="86" spans="1:26" x14ac:dyDescent="0.25">
      <c r="A86" s="1000"/>
      <c r="B86" s="1000"/>
      <c r="C86" s="1000"/>
      <c r="D86" s="1000"/>
      <c r="E86" s="1000"/>
      <c r="F86" s="1000"/>
      <c r="G86" s="1000"/>
      <c r="H86" s="1000"/>
      <c r="I86" s="1000"/>
      <c r="J86" s="1000"/>
      <c r="K86" s="1001"/>
      <c r="L86" s="1001"/>
      <c r="M86" s="1001"/>
      <c r="N86" s="1002"/>
      <c r="O86" s="1002"/>
      <c r="P86" s="1002"/>
      <c r="Q86" s="1002"/>
      <c r="R86" s="1000"/>
      <c r="S86" s="1000"/>
      <c r="T86" s="1003"/>
      <c r="U86" s="1004"/>
      <c r="V86" s="1004"/>
      <c r="W86" s="1004"/>
      <c r="X86" s="1003"/>
      <c r="Y86" s="1004"/>
      <c r="Z86" s="1000"/>
    </row>
    <row r="87" spans="1:26" x14ac:dyDescent="0.25">
      <c r="A87" s="1000"/>
      <c r="B87" s="1000"/>
      <c r="C87" s="1000"/>
      <c r="D87" s="1000"/>
      <c r="E87" s="1000"/>
      <c r="F87" s="1000"/>
      <c r="G87" s="1000"/>
      <c r="H87" s="1000"/>
      <c r="I87" s="1000"/>
      <c r="J87" s="1000"/>
      <c r="K87" s="1001"/>
      <c r="L87" s="1001"/>
      <c r="M87" s="1001"/>
      <c r="N87" s="1002"/>
      <c r="O87" s="1002"/>
      <c r="P87" s="1002"/>
      <c r="Q87" s="1002"/>
      <c r="R87" s="1000"/>
      <c r="S87" s="1000"/>
      <c r="T87" s="1003"/>
      <c r="U87" s="1004"/>
      <c r="V87" s="1004"/>
      <c r="W87" s="1004"/>
      <c r="X87" s="1003"/>
      <c r="Y87" s="1004"/>
      <c r="Z87" s="1000"/>
    </row>
    <row r="88" spans="1:26" x14ac:dyDescent="0.25">
      <c r="A88" s="1000"/>
      <c r="B88" s="1000"/>
      <c r="C88" s="1000"/>
      <c r="D88" s="1000"/>
      <c r="E88" s="1000"/>
      <c r="F88" s="1000"/>
      <c r="G88" s="1000"/>
      <c r="H88" s="1000"/>
      <c r="I88" s="1000"/>
      <c r="J88" s="1000"/>
      <c r="K88" s="1001"/>
      <c r="L88" s="1001"/>
      <c r="M88" s="1001"/>
      <c r="N88" s="1002"/>
      <c r="O88" s="1002"/>
      <c r="P88" s="1002"/>
      <c r="Q88" s="1002"/>
      <c r="R88" s="1000"/>
      <c r="S88" s="1000"/>
      <c r="T88" s="1003"/>
      <c r="U88" s="1004"/>
      <c r="V88" s="1004"/>
      <c r="W88" s="1004"/>
      <c r="X88" s="1003"/>
      <c r="Y88" s="1004"/>
      <c r="Z88" s="1000"/>
    </row>
    <row r="89" spans="1:26" x14ac:dyDescent="0.25">
      <c r="A89" s="1000"/>
      <c r="B89" s="1000"/>
      <c r="C89" s="1000"/>
      <c r="D89" s="1000"/>
      <c r="E89" s="1000"/>
      <c r="F89" s="1000"/>
      <c r="G89" s="1000"/>
      <c r="H89" s="1000"/>
      <c r="I89" s="1000"/>
      <c r="J89" s="1000"/>
      <c r="K89" s="1001"/>
      <c r="L89" s="1001"/>
      <c r="M89" s="1001"/>
      <c r="N89" s="1002"/>
      <c r="O89" s="1002"/>
      <c r="P89" s="1002"/>
      <c r="Q89" s="1002"/>
      <c r="R89" s="1000"/>
      <c r="S89" s="1000"/>
      <c r="T89" s="1003"/>
      <c r="U89" s="1004"/>
      <c r="V89" s="1004"/>
      <c r="W89" s="1004"/>
      <c r="X89" s="1003"/>
      <c r="Y89" s="1004"/>
      <c r="Z89" s="1000"/>
    </row>
    <row r="90" spans="1:26" x14ac:dyDescent="0.25">
      <c r="A90" s="1000"/>
      <c r="B90" s="1000"/>
      <c r="C90" s="1000"/>
      <c r="D90" s="1000"/>
      <c r="E90" s="1000"/>
      <c r="F90" s="1000"/>
      <c r="G90" s="1000"/>
      <c r="H90" s="1000"/>
      <c r="I90" s="1000"/>
      <c r="J90" s="1000"/>
      <c r="K90" s="1001"/>
      <c r="L90" s="1001"/>
      <c r="M90" s="1001"/>
      <c r="N90" s="1002"/>
      <c r="O90" s="1002"/>
      <c r="P90" s="1002"/>
      <c r="Q90" s="1002"/>
      <c r="R90" s="1000"/>
      <c r="S90" s="1000"/>
      <c r="T90" s="1003"/>
      <c r="U90" s="1004"/>
      <c r="V90" s="1004"/>
      <c r="W90" s="1004"/>
      <c r="X90" s="1003"/>
      <c r="Y90" s="1004"/>
      <c r="Z90" s="1000"/>
    </row>
    <row r="91" spans="1:26" x14ac:dyDescent="0.25">
      <c r="A91" s="1000"/>
      <c r="B91" s="1000"/>
      <c r="C91" s="1000"/>
      <c r="D91" s="1000"/>
      <c r="E91" s="1000"/>
      <c r="F91" s="1000"/>
      <c r="G91" s="1000"/>
      <c r="H91" s="1000"/>
      <c r="I91" s="1000"/>
      <c r="J91" s="1000"/>
      <c r="K91" s="1001"/>
      <c r="L91" s="1001"/>
      <c r="M91" s="1001"/>
      <c r="N91" s="1002"/>
      <c r="O91" s="1002"/>
      <c r="P91" s="1002"/>
      <c r="Q91" s="1002"/>
      <c r="R91" s="1000"/>
      <c r="S91" s="1000"/>
      <c r="T91" s="1003"/>
      <c r="U91" s="1004"/>
      <c r="V91" s="1004"/>
      <c r="W91" s="1004"/>
      <c r="X91" s="1003"/>
      <c r="Y91" s="1004"/>
      <c r="Z91" s="1000"/>
    </row>
    <row r="92" spans="1:26" x14ac:dyDescent="0.25">
      <c r="A92" s="1000"/>
      <c r="B92" s="1000"/>
      <c r="C92" s="1000"/>
      <c r="D92" s="1000"/>
      <c r="E92" s="1000"/>
      <c r="F92" s="1000"/>
      <c r="G92" s="1000"/>
      <c r="H92" s="1000"/>
      <c r="I92" s="1000"/>
      <c r="J92" s="1000"/>
      <c r="K92" s="1001"/>
      <c r="L92" s="1001"/>
      <c r="M92" s="1001"/>
      <c r="N92" s="1002"/>
      <c r="O92" s="1002"/>
      <c r="P92" s="1002"/>
      <c r="Q92" s="1002"/>
      <c r="R92" s="1000"/>
      <c r="S92" s="1000"/>
      <c r="T92" s="1003"/>
      <c r="U92" s="1004"/>
      <c r="V92" s="1004"/>
      <c r="W92" s="1004"/>
      <c r="X92" s="1003"/>
      <c r="Y92" s="1004"/>
      <c r="Z92" s="1000"/>
    </row>
    <row r="93" spans="1:26" x14ac:dyDescent="0.25">
      <c r="A93" s="1000"/>
      <c r="B93" s="1000"/>
      <c r="C93" s="1000"/>
      <c r="D93" s="1000"/>
      <c r="E93" s="1000"/>
      <c r="F93" s="1000"/>
      <c r="G93" s="1000"/>
      <c r="H93" s="1000"/>
      <c r="I93" s="1000"/>
      <c r="J93" s="1000"/>
      <c r="K93" s="1001"/>
      <c r="L93" s="1001"/>
      <c r="M93" s="1001"/>
      <c r="N93" s="1002"/>
      <c r="O93" s="1002"/>
      <c r="P93" s="1002"/>
      <c r="Q93" s="1002"/>
      <c r="R93" s="1000"/>
      <c r="S93" s="1000"/>
      <c r="T93" s="1003"/>
      <c r="U93" s="1004"/>
      <c r="V93" s="1004"/>
      <c r="W93" s="1004"/>
      <c r="X93" s="1003"/>
      <c r="Y93" s="1004"/>
      <c r="Z93" s="1000"/>
    </row>
    <row r="94" spans="1:26" x14ac:dyDescent="0.25">
      <c r="A94" s="1000"/>
      <c r="B94" s="1000"/>
      <c r="C94" s="1000"/>
      <c r="D94" s="1000"/>
      <c r="E94" s="1000"/>
      <c r="F94" s="1000"/>
      <c r="G94" s="1000"/>
      <c r="H94" s="1000"/>
      <c r="I94" s="1000"/>
      <c r="J94" s="1000"/>
      <c r="K94" s="1001"/>
      <c r="L94" s="1001"/>
      <c r="M94" s="1001"/>
      <c r="N94" s="1002"/>
      <c r="O94" s="1002"/>
      <c r="P94" s="1002"/>
      <c r="Q94" s="1002"/>
      <c r="R94" s="1000"/>
      <c r="S94" s="1000"/>
      <c r="T94" s="1003"/>
      <c r="U94" s="1004"/>
      <c r="V94" s="1004"/>
      <c r="W94" s="1004"/>
      <c r="X94" s="1003"/>
      <c r="Y94" s="1004"/>
      <c r="Z94" s="1000"/>
    </row>
    <row r="95" spans="1:26" x14ac:dyDescent="0.25">
      <c r="A95" s="1000"/>
      <c r="B95" s="1000"/>
      <c r="C95" s="1000"/>
      <c r="D95" s="1000"/>
      <c r="E95" s="1000"/>
      <c r="F95" s="1000"/>
      <c r="G95" s="1000"/>
      <c r="H95" s="1000"/>
      <c r="I95" s="1000"/>
      <c r="J95" s="1000"/>
      <c r="K95" s="1001"/>
      <c r="L95" s="1001"/>
      <c r="M95" s="1001"/>
      <c r="N95" s="1002"/>
      <c r="O95" s="1002"/>
      <c r="P95" s="1002"/>
      <c r="Q95" s="1002"/>
      <c r="R95" s="1000"/>
      <c r="S95" s="1000"/>
      <c r="T95" s="1003"/>
      <c r="U95" s="1004"/>
      <c r="V95" s="1004"/>
      <c r="W95" s="1004"/>
      <c r="X95" s="1003"/>
      <c r="Y95" s="1004"/>
      <c r="Z95" s="1000"/>
    </row>
    <row r="96" spans="1:26" x14ac:dyDescent="0.25">
      <c r="A96" s="1000"/>
      <c r="B96" s="1000"/>
      <c r="C96" s="1000"/>
      <c r="D96" s="1000"/>
      <c r="E96" s="1000"/>
      <c r="F96" s="1000"/>
      <c r="G96" s="1000"/>
      <c r="H96" s="1000"/>
      <c r="I96" s="1000"/>
      <c r="J96" s="1000"/>
      <c r="K96" s="1001"/>
      <c r="L96" s="1001"/>
      <c r="M96" s="1001"/>
      <c r="N96" s="1002"/>
      <c r="O96" s="1002"/>
      <c r="P96" s="1002"/>
      <c r="Q96" s="1002"/>
      <c r="R96" s="1000"/>
      <c r="S96" s="1000"/>
      <c r="T96" s="1003"/>
      <c r="U96" s="1004"/>
      <c r="V96" s="1004"/>
      <c r="W96" s="1004"/>
      <c r="X96" s="1003"/>
      <c r="Y96" s="1004"/>
      <c r="Z96" s="1000"/>
    </row>
    <row r="97" spans="1:26" x14ac:dyDescent="0.25">
      <c r="A97" s="1000"/>
      <c r="B97" s="1000"/>
      <c r="C97" s="1000"/>
      <c r="D97" s="1000"/>
      <c r="E97" s="1000"/>
      <c r="F97" s="1000"/>
      <c r="G97" s="1000"/>
      <c r="H97" s="1000"/>
      <c r="I97" s="1000"/>
      <c r="J97" s="1000"/>
      <c r="K97" s="1001"/>
      <c r="L97" s="1001"/>
      <c r="M97" s="1001"/>
      <c r="N97" s="1002"/>
      <c r="O97" s="1002"/>
      <c r="P97" s="1002"/>
      <c r="Q97" s="1002"/>
      <c r="R97" s="1000"/>
      <c r="S97" s="1000"/>
      <c r="T97" s="1003"/>
      <c r="U97" s="1004"/>
      <c r="V97" s="1004"/>
      <c r="W97" s="1004"/>
      <c r="X97" s="1003"/>
      <c r="Y97" s="1004"/>
      <c r="Z97" s="1000"/>
    </row>
    <row r="98" spans="1:26" x14ac:dyDescent="0.25">
      <c r="A98" s="1000"/>
      <c r="B98" s="1000"/>
      <c r="C98" s="1000"/>
      <c r="D98" s="1000"/>
      <c r="E98" s="1000"/>
      <c r="F98" s="1000"/>
      <c r="G98" s="1000"/>
      <c r="H98" s="1000"/>
      <c r="I98" s="1000"/>
      <c r="J98" s="1000"/>
      <c r="K98" s="1001"/>
      <c r="L98" s="1001"/>
      <c r="M98" s="1001"/>
      <c r="N98" s="1002"/>
      <c r="O98" s="1002"/>
      <c r="P98" s="1002"/>
      <c r="Q98" s="1002"/>
      <c r="R98" s="1000"/>
      <c r="S98" s="1000"/>
      <c r="T98" s="1003"/>
      <c r="U98" s="1004"/>
      <c r="V98" s="1004"/>
      <c r="W98" s="1004"/>
      <c r="X98" s="1003"/>
      <c r="Y98" s="1004"/>
      <c r="Z98" s="1000"/>
    </row>
    <row r="99" spans="1:26" x14ac:dyDescent="0.25">
      <c r="A99" s="1000"/>
      <c r="B99" s="1000"/>
      <c r="C99" s="1000"/>
      <c r="D99" s="1000"/>
      <c r="E99" s="1000"/>
      <c r="F99" s="1000"/>
      <c r="G99" s="1000"/>
      <c r="H99" s="1000"/>
      <c r="I99" s="1000"/>
      <c r="J99" s="1000"/>
      <c r="K99" s="1001"/>
      <c r="L99" s="1001"/>
      <c r="M99" s="1001"/>
      <c r="N99" s="1002"/>
      <c r="O99" s="1002"/>
      <c r="P99" s="1002"/>
      <c r="Q99" s="1002"/>
      <c r="R99" s="1000"/>
      <c r="S99" s="1000"/>
      <c r="T99" s="1003"/>
      <c r="U99" s="1004"/>
      <c r="V99" s="1004"/>
      <c r="W99" s="1004"/>
      <c r="X99" s="1003"/>
      <c r="Y99" s="1004"/>
      <c r="Z99" s="1000"/>
    </row>
    <row r="100" spans="1:26" x14ac:dyDescent="0.25">
      <c r="A100" s="1000"/>
      <c r="B100" s="1000"/>
      <c r="C100" s="1000"/>
      <c r="D100" s="1000"/>
      <c r="E100" s="1000"/>
      <c r="F100" s="1000"/>
      <c r="G100" s="1000"/>
      <c r="H100" s="1000"/>
      <c r="I100" s="1000"/>
      <c r="J100" s="1000"/>
      <c r="K100" s="1001"/>
      <c r="L100" s="1001"/>
      <c r="M100" s="1001"/>
      <c r="N100" s="1002"/>
      <c r="O100" s="1002"/>
      <c r="P100" s="1002"/>
      <c r="Q100" s="1002"/>
      <c r="R100" s="1000"/>
      <c r="S100" s="1000"/>
      <c r="T100" s="1003"/>
      <c r="U100" s="1004"/>
      <c r="V100" s="1004"/>
      <c r="W100" s="1004"/>
      <c r="X100" s="1003"/>
      <c r="Y100" s="1004"/>
      <c r="Z100" s="1000"/>
    </row>
    <row r="101" spans="1:26" x14ac:dyDescent="0.25">
      <c r="A101" s="1000"/>
      <c r="B101" s="1000"/>
      <c r="C101" s="1000"/>
      <c r="D101" s="1000"/>
      <c r="E101" s="1000"/>
      <c r="F101" s="1000"/>
      <c r="G101" s="1000"/>
      <c r="H101" s="1000"/>
      <c r="I101" s="1000"/>
      <c r="J101" s="1000"/>
      <c r="K101" s="1001"/>
      <c r="L101" s="1001"/>
      <c r="M101" s="1001"/>
      <c r="N101" s="1002"/>
      <c r="O101" s="1002"/>
      <c r="P101" s="1002"/>
      <c r="Q101" s="1002"/>
      <c r="R101" s="1000"/>
      <c r="S101" s="1000"/>
      <c r="T101" s="1003"/>
      <c r="U101" s="1004"/>
      <c r="V101" s="1004"/>
      <c r="W101" s="1004"/>
      <c r="X101" s="1003"/>
      <c r="Y101" s="1004"/>
      <c r="Z101" s="1000"/>
    </row>
    <row r="102" spans="1:26" x14ac:dyDescent="0.25">
      <c r="A102" s="1000"/>
      <c r="B102" s="1000"/>
      <c r="C102" s="1000"/>
      <c r="D102" s="1000"/>
      <c r="E102" s="1000"/>
      <c r="F102" s="1000"/>
      <c r="G102" s="1000"/>
      <c r="H102" s="1000"/>
      <c r="I102" s="1000"/>
      <c r="J102" s="1000"/>
      <c r="K102" s="1001"/>
      <c r="L102" s="1001"/>
      <c r="M102" s="1001"/>
      <c r="N102" s="1002"/>
      <c r="O102" s="1002"/>
      <c r="P102" s="1002"/>
      <c r="Q102" s="1002"/>
      <c r="R102" s="1000"/>
      <c r="S102" s="1000"/>
      <c r="T102" s="1003"/>
      <c r="U102" s="1004"/>
      <c r="V102" s="1004"/>
      <c r="W102" s="1004"/>
      <c r="X102" s="1003"/>
      <c r="Y102" s="1004"/>
      <c r="Z102" s="1000"/>
    </row>
    <row r="103" spans="1:26" x14ac:dyDescent="0.25">
      <c r="A103" s="1000"/>
      <c r="B103" s="1000"/>
      <c r="C103" s="1000"/>
      <c r="D103" s="1000"/>
      <c r="E103" s="1000"/>
      <c r="F103" s="1000"/>
      <c r="G103" s="1000"/>
      <c r="H103" s="1000"/>
      <c r="I103" s="1000"/>
      <c r="J103" s="1000"/>
      <c r="K103" s="1001"/>
      <c r="L103" s="1001"/>
      <c r="M103" s="1001"/>
      <c r="N103" s="1002"/>
      <c r="O103" s="1002"/>
      <c r="P103" s="1002"/>
      <c r="Q103" s="1002"/>
      <c r="R103" s="1000"/>
      <c r="S103" s="1000"/>
      <c r="T103" s="1003"/>
      <c r="U103" s="1004"/>
      <c r="V103" s="1004"/>
      <c r="W103" s="1004"/>
      <c r="X103" s="1003"/>
      <c r="Y103" s="1004"/>
      <c r="Z103" s="1000"/>
    </row>
    <row r="104" spans="1:26" x14ac:dyDescent="0.25">
      <c r="A104" s="1000"/>
      <c r="B104" s="1000"/>
      <c r="C104" s="1000"/>
      <c r="D104" s="1000"/>
      <c r="E104" s="1000"/>
      <c r="F104" s="1000"/>
      <c r="G104" s="1000"/>
      <c r="H104" s="1000"/>
      <c r="I104" s="1000"/>
      <c r="J104" s="1000"/>
      <c r="K104" s="1001"/>
      <c r="L104" s="1001"/>
      <c r="M104" s="1001"/>
      <c r="N104" s="1002"/>
      <c r="O104" s="1002"/>
      <c r="P104" s="1002"/>
      <c r="Q104" s="1002"/>
      <c r="R104" s="1000"/>
      <c r="S104" s="1000"/>
      <c r="T104" s="1003"/>
      <c r="U104" s="1004"/>
      <c r="V104" s="1004"/>
      <c r="W104" s="1004"/>
      <c r="X104" s="1004"/>
      <c r="Y104" s="1004"/>
      <c r="Z104" s="1000"/>
    </row>
    <row r="105" spans="1:26" x14ac:dyDescent="0.25">
      <c r="A105" s="1000"/>
      <c r="B105" s="1000"/>
      <c r="C105" s="1000"/>
      <c r="D105" s="1000"/>
      <c r="E105" s="1000"/>
      <c r="F105" s="1000"/>
      <c r="G105" s="1000"/>
      <c r="H105" s="1000"/>
      <c r="I105" s="1000"/>
      <c r="J105" s="1000"/>
      <c r="K105" s="1001"/>
      <c r="L105" s="1001"/>
      <c r="M105" s="1001"/>
      <c r="N105" s="1002"/>
      <c r="O105" s="1002"/>
      <c r="P105" s="1002"/>
      <c r="Q105" s="1002"/>
      <c r="R105" s="1000"/>
      <c r="S105" s="1000"/>
      <c r="T105" s="1003"/>
      <c r="U105" s="1004"/>
      <c r="V105" s="1004"/>
      <c r="W105" s="1004"/>
      <c r="X105" s="1004"/>
      <c r="Y105" s="1004"/>
      <c r="Z105" s="1000"/>
    </row>
    <row r="106" spans="1:26" x14ac:dyDescent="0.25">
      <c r="A106" s="1000"/>
      <c r="B106" s="1000"/>
      <c r="C106" s="1000"/>
      <c r="D106" s="1000"/>
      <c r="E106" s="1000"/>
      <c r="F106" s="1000"/>
      <c r="G106" s="1000"/>
      <c r="H106" s="1000"/>
      <c r="I106" s="1000"/>
      <c r="J106" s="1000"/>
      <c r="K106" s="1001"/>
      <c r="L106" s="1001"/>
      <c r="M106" s="1001"/>
      <c r="N106" s="1002"/>
      <c r="O106" s="1002"/>
      <c r="P106" s="1002"/>
      <c r="Q106" s="1002"/>
      <c r="R106" s="1000"/>
      <c r="S106" s="1000"/>
      <c r="T106" s="1003"/>
      <c r="U106" s="1004"/>
      <c r="V106" s="1004"/>
      <c r="W106" s="1004"/>
      <c r="X106" s="1004"/>
      <c r="Y106" s="1004"/>
      <c r="Z106" s="1000"/>
    </row>
    <row r="107" spans="1:26" x14ac:dyDescent="0.25">
      <c r="A107" s="1000"/>
      <c r="B107" s="1000"/>
      <c r="C107" s="1000"/>
      <c r="D107" s="1000"/>
      <c r="E107" s="1000"/>
      <c r="F107" s="1000"/>
      <c r="G107" s="1000"/>
      <c r="H107" s="1000"/>
      <c r="I107" s="1000"/>
      <c r="J107" s="1000"/>
      <c r="K107" s="1001"/>
      <c r="L107" s="1001"/>
      <c r="M107" s="1001"/>
      <c r="N107" s="1002"/>
      <c r="O107" s="1002"/>
      <c r="P107" s="1002"/>
      <c r="Q107" s="1002"/>
      <c r="R107" s="1000"/>
      <c r="S107" s="1000"/>
      <c r="T107" s="1003"/>
      <c r="U107" s="1004"/>
      <c r="V107" s="1004"/>
      <c r="W107" s="1004"/>
      <c r="X107" s="1004"/>
      <c r="Y107" s="1004"/>
      <c r="Z107" s="1000"/>
    </row>
    <row r="108" spans="1:26" x14ac:dyDescent="0.25">
      <c r="A108" s="1000"/>
      <c r="B108" s="1000"/>
      <c r="C108" s="1000"/>
      <c r="D108" s="1000"/>
      <c r="E108" s="1000"/>
      <c r="F108" s="1000"/>
      <c r="G108" s="1000"/>
      <c r="H108" s="1000"/>
      <c r="I108" s="1000"/>
      <c r="J108" s="1000"/>
      <c r="K108" s="1001"/>
      <c r="L108" s="1001"/>
      <c r="M108" s="1001"/>
      <c r="N108" s="1000"/>
      <c r="O108" s="1000"/>
      <c r="P108" s="1000"/>
      <c r="Q108" s="1000"/>
      <c r="R108" s="1000"/>
      <c r="S108" s="1000"/>
      <c r="T108" s="1003"/>
      <c r="U108" s="1004"/>
      <c r="V108" s="1004"/>
      <c r="W108" s="1004"/>
      <c r="X108" s="1004"/>
      <c r="Y108" s="1004"/>
      <c r="Z108" s="1000"/>
    </row>
    <row r="109" spans="1:26" x14ac:dyDescent="0.25">
      <c r="A109" s="1000"/>
      <c r="B109" s="1000"/>
      <c r="C109" s="1000"/>
      <c r="D109" s="1000"/>
      <c r="E109" s="1000"/>
      <c r="F109" s="1000"/>
      <c r="G109" s="1000"/>
      <c r="H109" s="1000"/>
      <c r="I109" s="1000"/>
      <c r="J109" s="1000"/>
      <c r="K109" s="1001"/>
      <c r="L109" s="1001"/>
      <c r="M109" s="1001"/>
      <c r="N109" s="1000"/>
      <c r="O109" s="1000"/>
      <c r="P109" s="1000"/>
      <c r="Q109" s="1000"/>
      <c r="R109" s="1000"/>
      <c r="S109" s="1000"/>
      <c r="T109" s="1003"/>
      <c r="U109" s="1004"/>
      <c r="V109" s="1004"/>
      <c r="W109" s="1004"/>
      <c r="X109" s="1004"/>
      <c r="Y109" s="1004"/>
      <c r="Z109" s="1000"/>
    </row>
    <row r="110" spans="1:26" x14ac:dyDescent="0.25">
      <c r="A110" s="1000"/>
      <c r="B110" s="1000"/>
      <c r="C110" s="1000"/>
      <c r="D110" s="1000"/>
      <c r="E110" s="1000"/>
      <c r="F110" s="1000"/>
      <c r="G110" s="1000"/>
      <c r="H110" s="1000"/>
      <c r="I110" s="1000"/>
      <c r="J110" s="1000"/>
      <c r="K110" s="1001"/>
      <c r="L110" s="1001"/>
      <c r="M110" s="1001"/>
      <c r="N110" s="1000"/>
      <c r="O110" s="1000"/>
      <c r="P110" s="1000"/>
      <c r="Q110" s="1000"/>
      <c r="R110" s="1000"/>
      <c r="S110" s="1000"/>
      <c r="T110" s="1003"/>
      <c r="U110" s="1004"/>
      <c r="V110" s="1004"/>
      <c r="W110" s="1004"/>
      <c r="X110" s="1004"/>
      <c r="Y110" s="1004"/>
      <c r="Z110" s="1000"/>
    </row>
    <row r="111" spans="1:26" x14ac:dyDescent="0.25">
      <c r="A111" s="1000"/>
      <c r="B111" s="1000"/>
      <c r="C111" s="1000"/>
      <c r="D111" s="1000"/>
      <c r="E111" s="1000"/>
      <c r="F111" s="1000"/>
      <c r="G111" s="1000"/>
      <c r="H111" s="1000"/>
      <c r="I111" s="1000"/>
      <c r="J111" s="1000"/>
      <c r="K111" s="1001"/>
      <c r="L111" s="1001"/>
      <c r="M111" s="1001"/>
      <c r="N111" s="1000"/>
      <c r="O111" s="1000"/>
      <c r="P111" s="1000"/>
      <c r="Q111" s="1000"/>
      <c r="R111" s="1000"/>
      <c r="S111" s="1000"/>
      <c r="T111" s="1003"/>
      <c r="U111" s="1004"/>
      <c r="V111" s="1004"/>
      <c r="W111" s="1004"/>
      <c r="X111" s="1004"/>
      <c r="Y111" s="1004"/>
      <c r="Z111" s="1000"/>
    </row>
    <row r="112" spans="1:26" x14ac:dyDescent="0.25">
      <c r="A112" s="1000"/>
      <c r="B112" s="1000"/>
      <c r="C112" s="1000"/>
      <c r="D112" s="1000"/>
      <c r="E112" s="1000"/>
      <c r="F112" s="1000"/>
      <c r="G112" s="1000"/>
      <c r="H112" s="1000"/>
      <c r="I112" s="1000"/>
      <c r="J112" s="1000"/>
      <c r="K112" s="1001"/>
      <c r="L112" s="1001"/>
      <c r="M112" s="1001"/>
      <c r="N112" s="1000"/>
      <c r="O112" s="1000"/>
      <c r="P112" s="1000"/>
      <c r="Q112" s="1000"/>
      <c r="R112" s="1000"/>
      <c r="S112" s="1000"/>
      <c r="T112" s="1003"/>
      <c r="U112" s="1004"/>
      <c r="V112" s="1004"/>
      <c r="W112" s="1004"/>
      <c r="X112" s="1004"/>
      <c r="Y112" s="1004"/>
      <c r="Z112" s="1000"/>
    </row>
    <row r="113" spans="1:26" x14ac:dyDescent="0.25">
      <c r="A113" s="1000"/>
      <c r="B113" s="1000"/>
      <c r="C113" s="1000"/>
      <c r="D113" s="1000"/>
      <c r="E113" s="1000"/>
      <c r="F113" s="1000"/>
      <c r="G113" s="1000"/>
      <c r="H113" s="1000"/>
      <c r="I113" s="1000"/>
      <c r="J113" s="1000"/>
      <c r="K113" s="1001"/>
      <c r="L113" s="1001"/>
      <c r="M113" s="1001"/>
      <c r="N113" s="1000"/>
      <c r="O113" s="1000"/>
      <c r="P113" s="1000"/>
      <c r="Q113" s="1000"/>
      <c r="R113" s="1000"/>
      <c r="S113" s="1000"/>
      <c r="T113" s="1003"/>
      <c r="U113" s="1004"/>
      <c r="V113" s="1004"/>
      <c r="W113" s="1004"/>
      <c r="X113" s="1004"/>
      <c r="Y113" s="1004"/>
      <c r="Z113" s="1000"/>
    </row>
    <row r="114" spans="1:26" x14ac:dyDescent="0.25">
      <c r="A114" s="1000"/>
      <c r="B114" s="1000"/>
      <c r="C114" s="1000"/>
      <c r="D114" s="1000"/>
      <c r="E114" s="1000"/>
      <c r="F114" s="1000"/>
      <c r="G114" s="1000"/>
      <c r="H114" s="1000"/>
      <c r="I114" s="1000"/>
      <c r="J114" s="1000"/>
      <c r="K114" s="1001"/>
      <c r="L114" s="1001"/>
      <c r="M114" s="1001"/>
      <c r="N114" s="1000"/>
      <c r="O114" s="1000"/>
      <c r="P114" s="1000"/>
      <c r="Q114" s="1000"/>
      <c r="R114" s="1000"/>
      <c r="S114" s="1000"/>
      <c r="T114" s="1003"/>
      <c r="U114" s="1004"/>
      <c r="V114" s="1004"/>
      <c r="W114" s="1004"/>
      <c r="X114" s="1004"/>
      <c r="Y114" s="1004"/>
      <c r="Z114" s="1000"/>
    </row>
    <row r="115" spans="1:26" x14ac:dyDescent="0.25">
      <c r="A115" s="1000"/>
      <c r="B115" s="1000"/>
      <c r="C115" s="1000"/>
      <c r="D115" s="1000"/>
      <c r="E115" s="1000"/>
      <c r="F115" s="1000"/>
      <c r="G115" s="1000"/>
      <c r="H115" s="1000"/>
      <c r="I115" s="1000"/>
      <c r="J115" s="1000"/>
      <c r="K115" s="1001"/>
      <c r="L115" s="1001"/>
      <c r="M115" s="1001"/>
      <c r="N115" s="1000"/>
      <c r="O115" s="1000"/>
      <c r="P115" s="1000"/>
      <c r="Q115" s="1000"/>
      <c r="R115" s="1000"/>
      <c r="S115" s="1000"/>
      <c r="T115" s="1003"/>
      <c r="U115" s="1004"/>
      <c r="V115" s="1004"/>
      <c r="W115" s="1004"/>
      <c r="X115" s="1004"/>
      <c r="Y115" s="1004"/>
      <c r="Z115" s="1000"/>
    </row>
    <row r="116" spans="1:26" x14ac:dyDescent="0.25">
      <c r="A116" s="1000"/>
      <c r="B116" s="1000"/>
      <c r="C116" s="1000"/>
      <c r="D116" s="1000"/>
      <c r="E116" s="1000"/>
      <c r="F116" s="1000"/>
      <c r="G116" s="1000"/>
      <c r="H116" s="1000"/>
      <c r="I116" s="1000"/>
      <c r="J116" s="1000"/>
      <c r="K116" s="1001"/>
      <c r="L116" s="1001"/>
      <c r="M116" s="1001"/>
      <c r="N116" s="1000"/>
      <c r="O116" s="1000"/>
      <c r="P116" s="1000"/>
      <c r="Q116" s="1000"/>
      <c r="R116" s="1000"/>
      <c r="S116" s="1000"/>
      <c r="T116" s="1003"/>
      <c r="U116" s="1004"/>
      <c r="V116" s="1004"/>
      <c r="W116" s="1004"/>
      <c r="X116" s="1004"/>
      <c r="Y116" s="1004"/>
      <c r="Z116" s="1000"/>
    </row>
    <row r="117" spans="1:26" x14ac:dyDescent="0.25">
      <c r="A117" s="1000"/>
      <c r="B117" s="1000"/>
      <c r="C117" s="1000"/>
      <c r="D117" s="1000"/>
      <c r="E117" s="1000"/>
      <c r="F117" s="1000"/>
      <c r="G117" s="1000"/>
      <c r="H117" s="1000"/>
      <c r="I117" s="1000"/>
      <c r="J117" s="1000"/>
      <c r="K117" s="1001"/>
      <c r="L117" s="1001"/>
      <c r="M117" s="1001"/>
      <c r="N117" s="1000"/>
      <c r="O117" s="1000"/>
      <c r="P117" s="1000"/>
      <c r="Q117" s="1000"/>
      <c r="R117" s="1000"/>
      <c r="S117" s="1000"/>
      <c r="T117" s="1003"/>
      <c r="U117" s="1004"/>
      <c r="V117" s="1004"/>
      <c r="W117" s="1004"/>
      <c r="X117" s="1004"/>
      <c r="Y117" s="1004"/>
      <c r="Z117" s="1000"/>
    </row>
    <row r="118" spans="1:26" x14ac:dyDescent="0.25">
      <c r="A118" s="1000"/>
      <c r="B118" s="1000"/>
      <c r="C118" s="1000"/>
      <c r="D118" s="1000"/>
      <c r="E118" s="1000"/>
      <c r="F118" s="1000"/>
      <c r="G118" s="1000"/>
      <c r="H118" s="1000"/>
      <c r="I118" s="1000"/>
      <c r="J118" s="1000"/>
      <c r="K118" s="1001"/>
      <c r="L118" s="1001"/>
      <c r="M118" s="1001"/>
      <c r="N118" s="1000"/>
      <c r="O118" s="1000"/>
      <c r="P118" s="1000"/>
      <c r="Q118" s="1000"/>
      <c r="R118" s="1000"/>
      <c r="S118" s="1000"/>
      <c r="T118" s="1003"/>
      <c r="U118" s="1004"/>
      <c r="V118" s="1004"/>
      <c r="W118" s="1004"/>
      <c r="X118" s="1004"/>
      <c r="Y118" s="1004"/>
      <c r="Z118" s="1000"/>
    </row>
    <row r="119" spans="1:26" x14ac:dyDescent="0.25">
      <c r="A119" s="1000"/>
      <c r="B119" s="1000"/>
      <c r="C119" s="1000"/>
      <c r="D119" s="1000"/>
      <c r="E119" s="1000"/>
      <c r="F119" s="988"/>
      <c r="G119" s="1000"/>
      <c r="H119" s="1000"/>
      <c r="I119" s="1000"/>
      <c r="J119" s="1000"/>
      <c r="K119" s="1001"/>
      <c r="L119" s="1001"/>
      <c r="M119" s="1001"/>
      <c r="N119" s="1000"/>
      <c r="O119" s="1000"/>
      <c r="P119" s="1000"/>
      <c r="Q119" s="1000"/>
      <c r="R119" s="1000"/>
      <c r="S119" s="1000"/>
      <c r="T119" s="1003"/>
      <c r="U119" s="1004"/>
      <c r="V119" s="1004"/>
      <c r="W119" s="1004"/>
      <c r="X119" s="1004"/>
      <c r="Y119" s="1004"/>
      <c r="Z119" s="1000"/>
    </row>
    <row r="120" spans="1:26" x14ac:dyDescent="0.25">
      <c r="A120" s="1000"/>
      <c r="B120" s="1000"/>
      <c r="C120" s="1000"/>
      <c r="D120" s="1000"/>
      <c r="E120" s="1000"/>
      <c r="F120" s="988"/>
      <c r="G120" s="1000"/>
      <c r="H120" s="1000"/>
      <c r="I120" s="1000"/>
      <c r="J120" s="1000"/>
      <c r="K120" s="1001"/>
      <c r="L120" s="1001"/>
      <c r="M120" s="1001"/>
      <c r="N120" s="1000"/>
      <c r="O120" s="1000"/>
      <c r="P120" s="1000"/>
      <c r="Q120" s="1000"/>
      <c r="R120" s="1000"/>
      <c r="S120" s="1000"/>
      <c r="T120" s="1003"/>
      <c r="U120" s="1004"/>
      <c r="V120" s="1004"/>
      <c r="W120" s="1004"/>
      <c r="X120" s="1004"/>
      <c r="Y120" s="1004"/>
      <c r="Z120" s="1000"/>
    </row>
    <row r="121" spans="1:26" x14ac:dyDescent="0.25">
      <c r="A121" s="1000"/>
      <c r="B121" s="1000"/>
      <c r="C121" s="1000"/>
      <c r="D121" s="1000"/>
      <c r="E121" s="1000"/>
      <c r="F121" s="988"/>
      <c r="G121" s="1000"/>
      <c r="H121" s="1000"/>
      <c r="I121" s="1000"/>
      <c r="J121" s="1000"/>
      <c r="K121" s="1001"/>
      <c r="L121" s="1001"/>
      <c r="M121" s="1001"/>
      <c r="N121" s="1000"/>
      <c r="O121" s="1000"/>
      <c r="P121" s="1000"/>
      <c r="Q121" s="1000"/>
      <c r="R121" s="1000"/>
      <c r="S121" s="1000"/>
      <c r="T121" s="1003"/>
      <c r="U121" s="1004"/>
      <c r="V121" s="1004"/>
      <c r="W121" s="1004"/>
      <c r="X121" s="1004"/>
      <c r="Y121" s="1004"/>
      <c r="Z121" s="1000"/>
    </row>
    <row r="122" spans="1:26" x14ac:dyDescent="0.25">
      <c r="A122" s="988"/>
      <c r="B122" s="988"/>
      <c r="C122" s="988"/>
      <c r="D122" s="988"/>
      <c r="E122" s="988"/>
      <c r="F122" s="988"/>
      <c r="G122" s="988"/>
      <c r="H122" s="988"/>
      <c r="I122" s="988"/>
      <c r="J122" s="988"/>
      <c r="K122" s="1005"/>
      <c r="L122" s="1005"/>
      <c r="M122" s="1001"/>
      <c r="N122" s="988"/>
      <c r="O122" s="988"/>
      <c r="P122" s="988"/>
      <c r="Q122" s="988"/>
      <c r="R122" s="988"/>
      <c r="S122" s="988"/>
      <c r="T122" s="1006"/>
      <c r="U122" s="1007"/>
      <c r="V122" s="1007"/>
      <c r="W122" s="1007"/>
      <c r="X122" s="1007"/>
      <c r="Y122" s="1007"/>
      <c r="Z122" s="988"/>
    </row>
    <row r="123" spans="1:26" x14ac:dyDescent="0.25">
      <c r="A123" s="988"/>
      <c r="B123" s="988"/>
      <c r="C123" s="988"/>
      <c r="D123" s="988"/>
      <c r="E123" s="988"/>
      <c r="F123" s="988"/>
      <c r="G123" s="988"/>
      <c r="H123" s="988"/>
      <c r="I123" s="988"/>
      <c r="J123" s="988"/>
      <c r="K123" s="1005"/>
      <c r="L123" s="1005"/>
      <c r="M123" s="1001"/>
      <c r="N123" s="988"/>
      <c r="O123" s="988"/>
      <c r="P123" s="988"/>
      <c r="Q123" s="988"/>
      <c r="R123" s="988"/>
      <c r="S123" s="988"/>
      <c r="T123" s="1003"/>
      <c r="U123" s="1007"/>
      <c r="V123" s="1007"/>
      <c r="W123" s="1007"/>
      <c r="X123" s="1007"/>
      <c r="Y123" s="1007"/>
      <c r="Z123" s="988"/>
    </row>
    <row r="124" spans="1:26" x14ac:dyDescent="0.25">
      <c r="A124" s="988"/>
      <c r="B124" s="988"/>
      <c r="C124" s="988"/>
      <c r="D124" s="988"/>
      <c r="E124" s="988"/>
      <c r="F124" s="988"/>
      <c r="G124" s="988"/>
      <c r="H124" s="988"/>
      <c r="I124" s="988"/>
      <c r="J124" s="988"/>
      <c r="K124" s="1005"/>
      <c r="L124" s="1005"/>
      <c r="M124" s="1001"/>
      <c r="N124" s="988"/>
      <c r="O124" s="988"/>
      <c r="P124" s="988"/>
      <c r="Q124" s="988"/>
      <c r="R124" s="988"/>
      <c r="S124" s="988"/>
      <c r="T124" s="1003"/>
      <c r="U124" s="1007"/>
      <c r="V124" s="1007"/>
      <c r="W124" s="1007"/>
      <c r="X124" s="1007"/>
      <c r="Y124" s="1007"/>
      <c r="Z124" s="988"/>
    </row>
    <row r="125" spans="1:26" x14ac:dyDescent="0.25">
      <c r="A125" s="988"/>
      <c r="B125" s="988"/>
      <c r="C125" s="988"/>
      <c r="D125" s="988"/>
      <c r="E125" s="988"/>
      <c r="F125" s="988"/>
      <c r="G125" s="988"/>
      <c r="H125" s="988"/>
      <c r="I125" s="988"/>
      <c r="J125" s="988"/>
      <c r="K125" s="1005"/>
      <c r="L125" s="1005"/>
      <c r="M125" s="1001"/>
      <c r="N125" s="988"/>
      <c r="O125" s="988"/>
      <c r="P125" s="988"/>
      <c r="Q125" s="988"/>
      <c r="R125" s="988"/>
      <c r="S125" s="988"/>
      <c r="T125" s="1003"/>
      <c r="U125" s="1007"/>
      <c r="V125" s="1007"/>
      <c r="W125" s="1007"/>
      <c r="X125" s="1007"/>
      <c r="Y125" s="1007"/>
      <c r="Z125" s="988"/>
    </row>
    <row r="126" spans="1:26" x14ac:dyDescent="0.25">
      <c r="A126" s="988"/>
      <c r="B126" s="988"/>
      <c r="C126" s="988"/>
      <c r="D126" s="988"/>
      <c r="E126" s="988"/>
      <c r="F126" s="988"/>
      <c r="G126" s="988"/>
      <c r="H126" s="988"/>
      <c r="I126" s="988"/>
      <c r="J126" s="988"/>
      <c r="K126" s="1005"/>
      <c r="L126" s="1005"/>
      <c r="M126" s="1001"/>
      <c r="N126" s="988"/>
      <c r="O126" s="988"/>
      <c r="P126" s="988"/>
      <c r="Q126" s="988"/>
      <c r="R126" s="988"/>
      <c r="S126" s="988"/>
      <c r="T126" s="1003"/>
      <c r="U126" s="1007"/>
      <c r="V126" s="1007"/>
      <c r="W126" s="1007"/>
      <c r="X126" s="1007"/>
      <c r="Y126" s="1007"/>
      <c r="Z126" s="988"/>
    </row>
    <row r="127" spans="1:26" x14ac:dyDescent="0.25">
      <c r="A127" s="988"/>
      <c r="B127" s="988"/>
      <c r="C127" s="988"/>
      <c r="D127" s="988"/>
      <c r="E127" s="988"/>
      <c r="F127" s="988"/>
      <c r="G127" s="988"/>
      <c r="H127" s="988"/>
      <c r="I127" s="988"/>
      <c r="J127" s="988"/>
      <c r="K127" s="1005"/>
      <c r="L127" s="1005"/>
      <c r="M127" s="1001"/>
      <c r="N127" s="988"/>
      <c r="O127" s="988"/>
      <c r="P127" s="988"/>
      <c r="Q127" s="988"/>
      <c r="R127" s="988"/>
      <c r="S127" s="988"/>
      <c r="T127" s="1003"/>
      <c r="U127" s="1007"/>
      <c r="V127" s="1007"/>
      <c r="W127" s="1007"/>
      <c r="X127" s="1007"/>
      <c r="Y127" s="1007"/>
      <c r="Z127" s="988"/>
    </row>
    <row r="128" spans="1:26" x14ac:dyDescent="0.25">
      <c r="A128" s="988"/>
      <c r="B128" s="988"/>
      <c r="C128" s="988"/>
      <c r="D128" s="988"/>
      <c r="E128" s="988"/>
      <c r="F128" s="988"/>
      <c r="G128" s="988"/>
      <c r="H128" s="988"/>
      <c r="I128" s="988"/>
      <c r="J128" s="988"/>
      <c r="K128" s="1005"/>
      <c r="L128" s="1005"/>
      <c r="M128" s="1001"/>
      <c r="N128" s="988"/>
      <c r="O128" s="988"/>
      <c r="P128" s="988"/>
      <c r="Q128" s="988"/>
      <c r="R128" s="988"/>
      <c r="S128" s="988"/>
      <c r="T128" s="1003"/>
      <c r="U128" s="1007"/>
      <c r="V128" s="1007"/>
      <c r="W128" s="1007"/>
      <c r="X128" s="1007"/>
      <c r="Y128" s="1007"/>
      <c r="Z128" s="988"/>
    </row>
    <row r="129" spans="11:25" x14ac:dyDescent="0.25">
      <c r="K129" s="1005"/>
      <c r="L129" s="1005"/>
      <c r="M129" s="1001"/>
      <c r="N129" s="988"/>
      <c r="O129" s="988"/>
      <c r="P129" s="988"/>
      <c r="Q129" s="988"/>
      <c r="R129" s="988"/>
      <c r="S129" s="988"/>
      <c r="T129" s="1003"/>
      <c r="U129" s="1007"/>
      <c r="V129" s="1007"/>
      <c r="W129" s="1007"/>
      <c r="X129" s="1007"/>
      <c r="Y129" s="1007"/>
    </row>
    <row r="130" spans="11:25" x14ac:dyDescent="0.25">
      <c r="K130" s="1005"/>
      <c r="L130" s="1005"/>
      <c r="M130" s="1001"/>
      <c r="N130" s="988"/>
      <c r="O130" s="988"/>
      <c r="P130" s="988"/>
      <c r="Q130" s="988"/>
      <c r="R130" s="988"/>
      <c r="S130" s="988"/>
      <c r="T130" s="1003"/>
      <c r="U130" s="1007"/>
      <c r="V130" s="1007"/>
      <c r="W130" s="1007"/>
      <c r="X130" s="1007"/>
      <c r="Y130" s="1007"/>
    </row>
    <row r="131" spans="11:25" x14ac:dyDescent="0.25">
      <c r="K131" s="1005"/>
      <c r="L131" s="1005"/>
      <c r="M131" s="1001"/>
      <c r="N131" s="988"/>
      <c r="O131" s="988"/>
      <c r="P131" s="988"/>
      <c r="Q131" s="988"/>
      <c r="R131" s="988"/>
      <c r="S131" s="988"/>
      <c r="T131" s="1003"/>
      <c r="U131" s="1007"/>
      <c r="V131" s="1007"/>
      <c r="W131" s="1007"/>
      <c r="X131" s="1007"/>
      <c r="Y131" s="1007"/>
    </row>
    <row r="132" spans="11:25" x14ac:dyDescent="0.25">
      <c r="K132" s="1005"/>
      <c r="L132" s="1005"/>
      <c r="M132" s="1001"/>
      <c r="N132" s="988"/>
      <c r="O132" s="988"/>
      <c r="P132" s="988"/>
      <c r="Q132" s="988"/>
      <c r="R132" s="988"/>
      <c r="S132" s="988"/>
      <c r="T132" s="1007"/>
      <c r="U132" s="1007"/>
      <c r="V132" s="1007"/>
      <c r="W132" s="1007"/>
      <c r="X132" s="1007"/>
      <c r="Y132" s="1007"/>
    </row>
    <row r="133" spans="11:25" x14ac:dyDescent="0.25">
      <c r="K133" s="1005"/>
      <c r="L133" s="1005"/>
      <c r="M133" s="1001"/>
      <c r="N133" s="988"/>
      <c r="O133" s="988"/>
      <c r="P133" s="988"/>
      <c r="Q133" s="988"/>
      <c r="R133" s="988"/>
      <c r="S133" s="988"/>
      <c r="T133" s="1007"/>
      <c r="U133" s="1007"/>
      <c r="V133" s="1007"/>
      <c r="W133" s="1007"/>
      <c r="X133" s="1007"/>
      <c r="Y133" s="1007"/>
    </row>
    <row r="134" spans="11:25" x14ac:dyDescent="0.25">
      <c r="K134" s="1005"/>
      <c r="L134" s="1005"/>
      <c r="M134" s="1001"/>
      <c r="N134" s="988"/>
      <c r="O134" s="988"/>
      <c r="P134" s="988"/>
      <c r="Q134" s="988"/>
      <c r="R134" s="988"/>
      <c r="S134" s="988"/>
      <c r="T134" s="1007"/>
      <c r="U134" s="1007"/>
      <c r="V134" s="1007"/>
      <c r="W134" s="1007"/>
      <c r="X134" s="1007"/>
      <c r="Y134" s="1007"/>
    </row>
    <row r="135" spans="11:25" x14ac:dyDescent="0.25">
      <c r="K135" s="1005"/>
      <c r="L135" s="1005"/>
      <c r="M135" s="1001"/>
      <c r="N135" s="988"/>
      <c r="O135" s="988"/>
      <c r="P135" s="988"/>
      <c r="Q135" s="988"/>
      <c r="R135" s="988"/>
      <c r="S135" s="988"/>
      <c r="T135" s="1007"/>
      <c r="U135" s="1007"/>
      <c r="V135" s="1007"/>
      <c r="W135" s="1007"/>
      <c r="X135" s="1007"/>
      <c r="Y135" s="1007"/>
    </row>
    <row r="136" spans="11:25" x14ac:dyDescent="0.25">
      <c r="K136" s="1005"/>
      <c r="L136" s="1005"/>
      <c r="M136" s="1001"/>
      <c r="N136" s="988"/>
      <c r="O136" s="988"/>
      <c r="P136" s="988"/>
      <c r="Q136" s="988"/>
      <c r="R136" s="988"/>
      <c r="S136" s="988"/>
      <c r="T136" s="1007"/>
      <c r="U136" s="1007"/>
      <c r="V136" s="1007"/>
      <c r="W136" s="1007"/>
      <c r="X136" s="1007"/>
      <c r="Y136" s="1007"/>
    </row>
    <row r="137" spans="11:25" x14ac:dyDescent="0.25">
      <c r="K137" s="1005"/>
      <c r="L137" s="1005"/>
      <c r="M137" s="1001"/>
      <c r="N137" s="988"/>
      <c r="O137" s="988"/>
      <c r="P137" s="988"/>
      <c r="Q137" s="988"/>
      <c r="R137" s="988"/>
      <c r="S137" s="988"/>
      <c r="T137" s="1007"/>
      <c r="U137" s="1007"/>
      <c r="V137" s="1007"/>
      <c r="W137" s="1007"/>
      <c r="X137" s="1007"/>
      <c r="Y137" s="1007"/>
    </row>
    <row r="138" spans="11:25" x14ac:dyDescent="0.25">
      <c r="K138" s="1005"/>
      <c r="L138" s="1005"/>
      <c r="M138" s="1001"/>
      <c r="N138" s="988"/>
      <c r="O138" s="988"/>
      <c r="P138" s="988"/>
      <c r="Q138" s="988"/>
      <c r="R138" s="988"/>
      <c r="S138" s="988"/>
      <c r="T138" s="1007"/>
      <c r="U138" s="1007"/>
      <c r="V138" s="1007"/>
      <c r="W138" s="1007"/>
      <c r="X138" s="1007"/>
      <c r="Y138" s="1007"/>
    </row>
    <row r="139" spans="11:25" x14ac:dyDescent="0.25">
      <c r="K139" s="1005"/>
      <c r="L139" s="1005"/>
      <c r="M139" s="1001"/>
      <c r="N139" s="988"/>
      <c r="O139" s="988"/>
      <c r="P139" s="988"/>
      <c r="Q139" s="988"/>
      <c r="R139" s="988"/>
      <c r="S139" s="988"/>
      <c r="T139" s="1007"/>
      <c r="U139" s="1007"/>
      <c r="V139" s="1007"/>
      <c r="W139" s="1007"/>
      <c r="X139" s="1007"/>
      <c r="Y139" s="1007"/>
    </row>
    <row r="140" spans="11:25" x14ac:dyDescent="0.25">
      <c r="K140" s="1005"/>
      <c r="L140" s="1005"/>
      <c r="M140" s="1001"/>
      <c r="N140" s="988"/>
      <c r="O140" s="988"/>
      <c r="P140" s="988"/>
      <c r="Q140" s="988"/>
      <c r="R140" s="988"/>
      <c r="S140" s="988"/>
      <c r="T140" s="1007"/>
      <c r="U140" s="1007"/>
      <c r="V140" s="1007"/>
      <c r="W140" s="1007"/>
      <c r="X140" s="1007"/>
      <c r="Y140" s="1007"/>
    </row>
    <row r="141" spans="11:25" x14ac:dyDescent="0.25">
      <c r="K141" s="1005"/>
      <c r="L141" s="1005"/>
      <c r="M141" s="1001"/>
      <c r="N141" s="988"/>
      <c r="O141" s="988"/>
      <c r="P141" s="988"/>
      <c r="Q141" s="988"/>
      <c r="R141" s="988"/>
      <c r="S141" s="988"/>
      <c r="T141" s="1007"/>
      <c r="U141" s="1007"/>
      <c r="V141" s="1007"/>
      <c r="W141" s="1007"/>
      <c r="X141" s="1007"/>
      <c r="Y141" s="1007"/>
    </row>
    <row r="142" spans="11:25" x14ac:dyDescent="0.25">
      <c r="K142" s="1005"/>
      <c r="L142" s="1005"/>
      <c r="M142" s="1001"/>
      <c r="N142" s="988"/>
      <c r="O142" s="988"/>
      <c r="P142" s="988"/>
      <c r="Q142" s="988"/>
      <c r="R142" s="988"/>
      <c r="S142" s="988"/>
      <c r="T142" s="1007"/>
      <c r="U142" s="1007"/>
      <c r="V142" s="1007"/>
      <c r="W142" s="1007"/>
      <c r="X142" s="1007"/>
      <c r="Y142" s="1007"/>
    </row>
    <row r="143" spans="11:25" x14ac:dyDescent="0.25">
      <c r="K143" s="1005"/>
      <c r="L143" s="1005"/>
      <c r="M143" s="1001"/>
      <c r="N143" s="988"/>
      <c r="O143" s="988"/>
      <c r="P143" s="988"/>
      <c r="Q143" s="988"/>
      <c r="R143" s="988"/>
      <c r="S143" s="988"/>
      <c r="T143" s="1007"/>
      <c r="U143" s="1007"/>
      <c r="V143" s="1007"/>
      <c r="W143" s="1007"/>
      <c r="X143" s="1007"/>
      <c r="Y143" s="1007"/>
    </row>
    <row r="144" spans="11:25" x14ac:dyDescent="0.25">
      <c r="K144" s="1005"/>
      <c r="L144" s="1005"/>
      <c r="M144" s="1001"/>
      <c r="N144" s="988"/>
      <c r="O144" s="988"/>
      <c r="P144" s="988"/>
      <c r="Q144" s="988"/>
      <c r="R144" s="988"/>
      <c r="S144" s="988"/>
      <c r="T144" s="1007"/>
      <c r="U144" s="1007"/>
      <c r="V144" s="1007"/>
      <c r="W144" s="1007"/>
      <c r="X144" s="1007"/>
      <c r="Y144" s="1007"/>
    </row>
    <row r="145" spans="11:25" x14ac:dyDescent="0.25">
      <c r="K145" s="1005"/>
      <c r="L145" s="1005"/>
      <c r="M145" s="1001"/>
      <c r="N145" s="988"/>
      <c r="O145" s="988"/>
      <c r="P145" s="988"/>
      <c r="Q145" s="988"/>
      <c r="R145" s="988"/>
      <c r="S145" s="988"/>
      <c r="T145" s="1007"/>
      <c r="U145" s="1007"/>
      <c r="V145" s="1007"/>
      <c r="W145" s="1007"/>
      <c r="X145" s="1007"/>
      <c r="Y145" s="1007"/>
    </row>
    <row r="146" spans="11:25" x14ac:dyDescent="0.25">
      <c r="K146" s="1005"/>
      <c r="L146" s="1005"/>
      <c r="M146" s="1001"/>
      <c r="N146" s="988"/>
      <c r="O146" s="988"/>
      <c r="P146" s="988"/>
      <c r="Q146" s="988"/>
      <c r="R146" s="988"/>
      <c r="S146" s="988"/>
      <c r="T146" s="1007"/>
      <c r="U146" s="1007"/>
      <c r="V146" s="1007"/>
      <c r="W146" s="1007"/>
      <c r="X146" s="1007"/>
      <c r="Y146" s="1007"/>
    </row>
    <row r="147" spans="11:25" x14ac:dyDescent="0.25">
      <c r="K147" s="1005"/>
      <c r="L147" s="1005"/>
      <c r="M147" s="1001"/>
      <c r="N147" s="988"/>
      <c r="O147" s="988"/>
      <c r="P147" s="988"/>
      <c r="Q147" s="988"/>
      <c r="R147" s="988"/>
      <c r="S147" s="988"/>
      <c r="T147" s="1007"/>
      <c r="U147" s="1007"/>
      <c r="V147" s="1007"/>
      <c r="W147" s="1007"/>
      <c r="X147" s="1007"/>
      <c r="Y147" s="1007"/>
    </row>
    <row r="148" spans="11:25" x14ac:dyDescent="0.25">
      <c r="K148" s="1005"/>
      <c r="L148" s="1005"/>
      <c r="M148" s="1001"/>
      <c r="N148" s="988"/>
      <c r="O148" s="988"/>
      <c r="P148" s="988"/>
      <c r="Q148" s="988"/>
      <c r="R148" s="988"/>
      <c r="S148" s="988"/>
      <c r="T148" s="1007"/>
      <c r="U148" s="1007"/>
      <c r="V148" s="1007"/>
      <c r="W148" s="1007"/>
      <c r="X148" s="1007"/>
      <c r="Y148" s="1007"/>
    </row>
    <row r="149" spans="11:25" x14ac:dyDescent="0.25">
      <c r="K149" s="1005"/>
      <c r="L149" s="1005"/>
      <c r="M149" s="1001"/>
      <c r="N149" s="988"/>
      <c r="O149" s="988"/>
      <c r="P149" s="988"/>
      <c r="Q149" s="988"/>
      <c r="R149" s="988"/>
      <c r="S149" s="988"/>
      <c r="T149" s="1007"/>
      <c r="U149" s="1007"/>
      <c r="V149" s="1007"/>
      <c r="W149" s="1007"/>
      <c r="X149" s="1007"/>
      <c r="Y149" s="1007"/>
    </row>
    <row r="150" spans="11:25" x14ac:dyDescent="0.25">
      <c r="K150" s="1005"/>
      <c r="L150" s="1005"/>
      <c r="M150" s="1001"/>
      <c r="N150" s="988"/>
      <c r="O150" s="988"/>
      <c r="P150" s="988"/>
      <c r="Q150" s="988"/>
      <c r="R150" s="988"/>
      <c r="S150" s="988"/>
      <c r="T150" s="1007"/>
      <c r="U150" s="1007"/>
      <c r="V150" s="1007"/>
      <c r="W150" s="1007"/>
      <c r="X150" s="1007"/>
      <c r="Y150" s="1007"/>
    </row>
    <row r="151" spans="11:25" x14ac:dyDescent="0.25">
      <c r="K151" s="1005"/>
      <c r="L151" s="1005"/>
      <c r="M151" s="1001"/>
      <c r="N151" s="988"/>
      <c r="O151" s="988"/>
      <c r="P151" s="988"/>
      <c r="Q151" s="988"/>
      <c r="R151" s="988"/>
      <c r="S151" s="988"/>
      <c r="T151" s="1007"/>
      <c r="U151" s="1007"/>
      <c r="V151" s="1007"/>
      <c r="W151" s="1007"/>
      <c r="X151" s="1007"/>
      <c r="Y151" s="1007"/>
    </row>
    <row r="152" spans="11:25" x14ac:dyDescent="0.25">
      <c r="K152" s="1005"/>
      <c r="L152" s="1005"/>
      <c r="M152" s="1001"/>
      <c r="N152" s="988"/>
      <c r="O152" s="988"/>
      <c r="P152" s="988"/>
      <c r="Q152" s="988"/>
      <c r="R152" s="988"/>
      <c r="S152" s="988"/>
      <c r="T152" s="1007"/>
      <c r="U152" s="1007"/>
      <c r="V152" s="1007"/>
      <c r="W152" s="1007"/>
      <c r="X152" s="1007"/>
      <c r="Y152" s="1007"/>
    </row>
    <row r="153" spans="11:25" x14ac:dyDescent="0.25">
      <c r="K153" s="1005"/>
      <c r="L153" s="1005"/>
      <c r="M153" s="1001"/>
      <c r="N153" s="988"/>
      <c r="O153" s="988"/>
      <c r="P153" s="988"/>
      <c r="Q153" s="988"/>
      <c r="R153" s="988"/>
      <c r="S153" s="988"/>
      <c r="T153" s="1007"/>
      <c r="U153" s="1007"/>
      <c r="V153" s="1007"/>
      <c r="W153" s="1007"/>
      <c r="X153" s="1007"/>
      <c r="Y153" s="1007"/>
    </row>
    <row r="154" spans="11:25" x14ac:dyDescent="0.25">
      <c r="K154" s="1005"/>
      <c r="L154" s="1005"/>
      <c r="M154" s="1001"/>
      <c r="N154" s="988"/>
      <c r="O154" s="988"/>
      <c r="P154" s="988"/>
      <c r="Q154" s="988"/>
      <c r="R154" s="988"/>
      <c r="S154" s="988"/>
      <c r="T154" s="1007"/>
      <c r="U154" s="1007"/>
      <c r="V154" s="1007"/>
      <c r="W154" s="1007"/>
      <c r="X154" s="1007"/>
      <c r="Y154" s="1007"/>
    </row>
    <row r="155" spans="11:25" x14ac:dyDescent="0.25">
      <c r="K155" s="1005"/>
      <c r="L155" s="1005"/>
      <c r="M155" s="1001"/>
      <c r="N155" s="988"/>
      <c r="O155" s="988"/>
      <c r="P155" s="988"/>
      <c r="Q155" s="988"/>
      <c r="R155" s="988"/>
      <c r="S155" s="988"/>
      <c r="T155" s="1007"/>
      <c r="U155" s="1007"/>
      <c r="V155" s="1007"/>
      <c r="W155" s="1007"/>
      <c r="X155" s="1007"/>
      <c r="Y155" s="1007"/>
    </row>
    <row r="156" spans="11:25" x14ac:dyDescent="0.25">
      <c r="K156" s="1005"/>
      <c r="L156" s="1005"/>
      <c r="M156" s="1001"/>
      <c r="N156" s="988"/>
      <c r="O156" s="988"/>
      <c r="P156" s="988"/>
      <c r="Q156" s="988"/>
      <c r="R156" s="988"/>
      <c r="S156" s="988"/>
      <c r="T156" s="1007"/>
      <c r="U156" s="1007"/>
      <c r="V156" s="1007"/>
      <c r="W156" s="1007"/>
      <c r="X156" s="1007"/>
      <c r="Y156" s="1007"/>
    </row>
    <row r="157" spans="11:25" x14ac:dyDescent="0.25">
      <c r="K157" s="1005"/>
      <c r="L157" s="1005"/>
      <c r="M157" s="1001"/>
      <c r="N157" s="988"/>
      <c r="O157" s="988"/>
      <c r="P157" s="988"/>
      <c r="Q157" s="988"/>
      <c r="R157" s="988"/>
      <c r="S157" s="988"/>
      <c r="T157" s="1007"/>
      <c r="U157" s="1007"/>
      <c r="V157" s="1007"/>
      <c r="W157" s="1007"/>
      <c r="X157" s="1007"/>
      <c r="Y157" s="1007"/>
    </row>
    <row r="158" spans="11:25" x14ac:dyDescent="0.25">
      <c r="K158" s="1005"/>
      <c r="L158" s="1005"/>
      <c r="M158" s="1001"/>
      <c r="N158" s="988"/>
      <c r="O158" s="988"/>
      <c r="P158" s="988"/>
      <c r="Q158" s="988"/>
      <c r="R158" s="988"/>
      <c r="S158" s="988"/>
      <c r="T158" s="1007"/>
      <c r="U158" s="1007"/>
      <c r="V158" s="1007"/>
      <c r="W158" s="1007"/>
      <c r="X158" s="1007"/>
      <c r="Y158" s="1007"/>
    </row>
    <row r="159" spans="11:25" x14ac:dyDescent="0.25">
      <c r="K159" s="1005"/>
      <c r="L159" s="1005"/>
      <c r="M159" s="1001"/>
      <c r="N159" s="988"/>
      <c r="O159" s="988"/>
      <c r="P159" s="988"/>
      <c r="Q159" s="988"/>
      <c r="R159" s="988"/>
      <c r="S159" s="988"/>
      <c r="T159" s="1007"/>
      <c r="U159" s="1007"/>
      <c r="V159" s="1007"/>
      <c r="W159" s="1007"/>
      <c r="X159" s="1007"/>
      <c r="Y159" s="1007"/>
    </row>
    <row r="160" spans="11:25" x14ac:dyDescent="0.25">
      <c r="K160" s="1005"/>
      <c r="L160" s="1005"/>
      <c r="M160" s="1001"/>
      <c r="N160" s="988"/>
      <c r="O160" s="988"/>
      <c r="P160" s="988"/>
      <c r="Q160" s="988"/>
      <c r="R160" s="988"/>
      <c r="S160" s="988"/>
      <c r="T160" s="1007"/>
      <c r="U160" s="1007"/>
      <c r="V160" s="1007"/>
      <c r="W160" s="1007"/>
      <c r="X160" s="1007"/>
      <c r="Y160" s="1007"/>
    </row>
    <row r="161" spans="11:25" x14ac:dyDescent="0.25">
      <c r="K161" s="1005"/>
      <c r="L161" s="1005"/>
      <c r="M161" s="1001"/>
      <c r="N161" s="988"/>
      <c r="O161" s="988"/>
      <c r="P161" s="988"/>
      <c r="Q161" s="988"/>
      <c r="R161" s="988"/>
      <c r="S161" s="988"/>
      <c r="T161" s="1007"/>
      <c r="U161" s="1007"/>
      <c r="V161" s="1007"/>
      <c r="W161" s="1007"/>
      <c r="X161" s="1007"/>
      <c r="Y161" s="1007"/>
    </row>
    <row r="162" spans="11:25" x14ac:dyDescent="0.25">
      <c r="K162" s="1005"/>
      <c r="L162" s="1005"/>
      <c r="M162" s="1001"/>
      <c r="N162" s="988"/>
      <c r="O162" s="988"/>
      <c r="P162" s="988"/>
      <c r="Q162" s="988"/>
      <c r="R162" s="988"/>
      <c r="S162" s="988"/>
      <c r="T162" s="1007"/>
      <c r="U162" s="1007"/>
      <c r="V162" s="1007"/>
      <c r="W162" s="1007"/>
      <c r="X162" s="1007"/>
      <c r="Y162" s="1007"/>
    </row>
    <row r="163" spans="11:25" x14ac:dyDescent="0.25">
      <c r="K163" s="1005"/>
      <c r="L163" s="1005"/>
      <c r="M163" s="1001"/>
      <c r="N163" s="988"/>
      <c r="O163" s="988"/>
      <c r="P163" s="988"/>
      <c r="Q163" s="988"/>
      <c r="R163" s="988"/>
      <c r="S163" s="988"/>
      <c r="T163" s="1007"/>
      <c r="U163" s="1007"/>
      <c r="V163" s="1007"/>
      <c r="W163" s="1007"/>
      <c r="X163" s="1007"/>
      <c r="Y163" s="1007"/>
    </row>
    <row r="164" spans="11:25" x14ac:dyDescent="0.25">
      <c r="K164" s="1005"/>
      <c r="L164" s="1005"/>
      <c r="M164" s="1001"/>
      <c r="N164" s="988"/>
      <c r="O164" s="988"/>
      <c r="P164" s="988"/>
      <c r="Q164" s="988"/>
      <c r="R164" s="988"/>
      <c r="S164" s="988"/>
      <c r="T164" s="1007"/>
      <c r="U164" s="1007"/>
      <c r="V164" s="1007"/>
      <c r="W164" s="1007"/>
      <c r="X164" s="1007"/>
      <c r="Y164" s="1007"/>
    </row>
    <row r="165" spans="11:25" x14ac:dyDescent="0.25">
      <c r="K165" s="1005"/>
      <c r="L165" s="1005"/>
      <c r="M165" s="1001"/>
      <c r="N165" s="988"/>
      <c r="O165" s="988"/>
      <c r="P165" s="988"/>
      <c r="Q165" s="988"/>
      <c r="R165" s="988"/>
      <c r="S165" s="988"/>
      <c r="T165" s="1007"/>
      <c r="U165" s="1007"/>
      <c r="V165" s="1007"/>
      <c r="W165" s="1007"/>
      <c r="X165" s="1007"/>
      <c r="Y165" s="1007"/>
    </row>
    <row r="166" spans="11:25" x14ac:dyDescent="0.25">
      <c r="K166" s="1005"/>
      <c r="L166" s="1005"/>
      <c r="M166" s="1001"/>
      <c r="N166" s="988"/>
      <c r="O166" s="988"/>
      <c r="P166" s="988"/>
      <c r="Q166" s="988"/>
      <c r="R166" s="988"/>
      <c r="S166" s="988"/>
      <c r="T166" s="1007"/>
      <c r="U166" s="1007"/>
      <c r="V166" s="1007"/>
      <c r="W166" s="1007"/>
      <c r="X166" s="1007"/>
      <c r="Y166" s="1007"/>
    </row>
    <row r="167" spans="11:25" x14ac:dyDescent="0.25">
      <c r="K167" s="1005"/>
      <c r="L167" s="1005"/>
      <c r="M167" s="1001"/>
      <c r="N167" s="988"/>
      <c r="O167" s="988"/>
      <c r="P167" s="988"/>
      <c r="Q167" s="988"/>
      <c r="R167" s="988"/>
      <c r="S167" s="988"/>
      <c r="T167" s="1007"/>
      <c r="U167" s="1007"/>
      <c r="V167" s="1007"/>
      <c r="W167" s="1007"/>
      <c r="X167" s="1007"/>
      <c r="Y167" s="1007"/>
    </row>
    <row r="168" spans="11:25" x14ac:dyDescent="0.25">
      <c r="K168" s="1005"/>
      <c r="L168" s="1005"/>
      <c r="M168" s="1001"/>
      <c r="N168" s="988"/>
      <c r="O168" s="988"/>
      <c r="P168" s="988"/>
      <c r="Q168" s="988"/>
      <c r="R168" s="988"/>
      <c r="S168" s="988"/>
      <c r="T168" s="1007"/>
      <c r="U168" s="1007"/>
      <c r="V168" s="1007"/>
      <c r="W168" s="1007"/>
      <c r="X168" s="1007"/>
      <c r="Y168" s="1007"/>
    </row>
    <row r="169" spans="11:25" x14ac:dyDescent="0.25">
      <c r="K169" s="1005"/>
      <c r="L169" s="1005"/>
      <c r="M169" s="1001"/>
      <c r="N169" s="988"/>
      <c r="O169" s="988"/>
      <c r="P169" s="988"/>
      <c r="Q169" s="988"/>
      <c r="R169" s="988"/>
      <c r="S169" s="988"/>
      <c r="T169" s="1007"/>
      <c r="U169" s="1007"/>
      <c r="V169" s="1007"/>
      <c r="W169" s="1007"/>
      <c r="X169" s="1007"/>
      <c r="Y169" s="1007"/>
    </row>
    <row r="170" spans="11:25" x14ac:dyDescent="0.25">
      <c r="K170" s="1005"/>
      <c r="L170" s="1005"/>
      <c r="M170" s="1001"/>
      <c r="N170" s="988"/>
      <c r="O170" s="988"/>
      <c r="P170" s="988"/>
      <c r="Q170" s="988"/>
      <c r="R170" s="988"/>
      <c r="S170" s="988"/>
      <c r="T170" s="1007"/>
      <c r="U170" s="1007"/>
      <c r="V170" s="1007"/>
      <c r="W170" s="1007"/>
      <c r="X170" s="1007"/>
      <c r="Y170" s="1007"/>
    </row>
    <row r="171" spans="11:25" x14ac:dyDescent="0.25">
      <c r="K171" s="1005"/>
      <c r="L171" s="1005"/>
      <c r="M171" s="1001"/>
      <c r="N171" s="988"/>
      <c r="O171" s="988"/>
      <c r="P171" s="988"/>
      <c r="Q171" s="988"/>
      <c r="R171" s="988"/>
      <c r="S171" s="988"/>
      <c r="T171" s="988"/>
      <c r="U171" s="988"/>
      <c r="V171" s="988"/>
      <c r="W171" s="988"/>
      <c r="X171" s="988"/>
      <c r="Y171" s="988"/>
    </row>
    <row r="172" spans="11:25" x14ac:dyDescent="0.25">
      <c r="K172" s="1005"/>
      <c r="L172" s="1005"/>
      <c r="M172" s="1001"/>
      <c r="N172" s="988"/>
      <c r="O172" s="988"/>
      <c r="P172" s="988"/>
      <c r="Q172" s="988"/>
      <c r="R172" s="988"/>
      <c r="S172" s="988"/>
      <c r="T172" s="988"/>
      <c r="U172" s="988"/>
      <c r="V172" s="988"/>
      <c r="W172" s="988"/>
      <c r="X172" s="988"/>
      <c r="Y172" s="988"/>
    </row>
    <row r="173" spans="11:25" x14ac:dyDescent="0.25">
      <c r="K173" s="1005"/>
      <c r="L173" s="1005"/>
      <c r="M173" s="1001"/>
      <c r="N173" s="988"/>
      <c r="O173" s="988"/>
      <c r="P173" s="988"/>
      <c r="Q173" s="988"/>
      <c r="R173" s="988"/>
      <c r="S173" s="988"/>
      <c r="T173" s="988"/>
      <c r="U173" s="988"/>
      <c r="V173" s="988"/>
      <c r="W173" s="988"/>
      <c r="X173" s="988"/>
      <c r="Y173" s="988"/>
    </row>
    <row r="174" spans="11:25" x14ac:dyDescent="0.25">
      <c r="K174" s="1005"/>
      <c r="L174" s="1005"/>
      <c r="M174" s="1001"/>
      <c r="N174" s="988"/>
      <c r="O174" s="988"/>
      <c r="P174" s="988"/>
      <c r="Q174" s="988"/>
      <c r="R174" s="988"/>
      <c r="S174" s="988"/>
      <c r="T174" s="988"/>
      <c r="U174" s="988"/>
      <c r="V174" s="988"/>
      <c r="W174" s="988"/>
      <c r="X174" s="988"/>
      <c r="Y174" s="988"/>
    </row>
    <row r="175" spans="11:25" x14ac:dyDescent="0.25">
      <c r="K175" s="1005"/>
      <c r="L175" s="1005"/>
      <c r="M175" s="1001"/>
      <c r="N175" s="988"/>
      <c r="O175" s="988"/>
      <c r="P175" s="988"/>
      <c r="Q175" s="988"/>
      <c r="R175" s="988"/>
      <c r="S175" s="988"/>
      <c r="T175" s="988"/>
      <c r="U175" s="988"/>
      <c r="V175" s="988"/>
      <c r="W175" s="988"/>
      <c r="X175" s="988"/>
      <c r="Y175" s="988"/>
    </row>
    <row r="176" spans="11:25" x14ac:dyDescent="0.25">
      <c r="K176" s="1005"/>
      <c r="L176" s="1005"/>
      <c r="M176" s="1001"/>
      <c r="N176" s="988"/>
      <c r="O176" s="988"/>
      <c r="P176" s="988"/>
      <c r="Q176" s="988"/>
      <c r="R176" s="988"/>
      <c r="S176" s="988"/>
      <c r="T176" s="988"/>
      <c r="U176" s="988"/>
      <c r="V176" s="988"/>
      <c r="W176" s="988"/>
      <c r="X176" s="988"/>
      <c r="Y176" s="988"/>
    </row>
    <row r="177" spans="11:13" x14ac:dyDescent="0.25">
      <c r="K177" s="1005"/>
      <c r="L177" s="1005"/>
      <c r="M177" s="1001"/>
    </row>
    <row r="178" spans="11:13" x14ac:dyDescent="0.25">
      <c r="K178" s="1005"/>
      <c r="L178" s="1005"/>
      <c r="M178" s="1001"/>
    </row>
    <row r="179" spans="11:13" x14ac:dyDescent="0.25">
      <c r="K179" s="1005"/>
      <c r="L179" s="1005"/>
      <c r="M179" s="1001"/>
    </row>
    <row r="180" spans="11:13" x14ac:dyDescent="0.25">
      <c r="K180" s="1005"/>
      <c r="L180" s="1005"/>
      <c r="M180" s="1001"/>
    </row>
    <row r="181" spans="11:13" x14ac:dyDescent="0.25">
      <c r="K181" s="1005"/>
      <c r="L181" s="1005"/>
      <c r="M181" s="1001"/>
    </row>
    <row r="182" spans="11:13" x14ac:dyDescent="0.25">
      <c r="K182" s="1005"/>
      <c r="L182" s="1005"/>
      <c r="M182" s="1001"/>
    </row>
    <row r="183" spans="11:13" x14ac:dyDescent="0.25">
      <c r="K183" s="1005"/>
      <c r="L183" s="1005"/>
      <c r="M183" s="1001"/>
    </row>
    <row r="184" spans="11:13" x14ac:dyDescent="0.25">
      <c r="K184" s="1005"/>
      <c r="L184" s="1005"/>
      <c r="M184" s="1001"/>
    </row>
  </sheetData>
  <autoFilter ref="A1:Z76" xr:uid="{00000000-0009-0000-0000-000005000000}"/>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77"/>
  <sheetViews>
    <sheetView zoomScale="115" zoomScaleNormal="115" workbookViewId="0">
      <pane xSplit="6" ySplit="1" topLeftCell="P8" activePane="bottomRight" state="frozen"/>
      <selection pane="topRight" activeCell="G1" sqref="G1"/>
      <selection pane="bottomLeft" activeCell="A2" sqref="A2"/>
      <selection pane="bottomRight" activeCell="T8" sqref="T8"/>
    </sheetView>
  </sheetViews>
  <sheetFormatPr baseColWidth="10" defaultColWidth="11.42578125" defaultRowHeight="15" x14ac:dyDescent="0.25"/>
  <cols>
    <col min="5" max="5" width="46.28515625" customWidth="1"/>
    <col min="6" max="6" width="16.28515625" customWidth="1"/>
    <col min="7" max="7" width="14" bestFit="1" customWidth="1"/>
    <col min="10" max="10" width="12.28515625" bestFit="1" customWidth="1"/>
    <col min="11" max="11" width="19.28515625" bestFit="1" customWidth="1"/>
    <col min="12" max="12" width="21.42578125" customWidth="1"/>
    <col min="13" max="13" width="12.28515625" bestFit="1" customWidth="1"/>
    <col min="14" max="14" width="15" bestFit="1" customWidth="1"/>
    <col min="15" max="15" width="15.7109375" bestFit="1" customWidth="1"/>
    <col min="16" max="16" width="14.7109375" bestFit="1" customWidth="1"/>
    <col min="17" max="17" width="15.7109375" bestFit="1" customWidth="1"/>
    <col min="18" max="18" width="29.28515625" customWidth="1"/>
    <col min="19" max="20" width="11.85546875" bestFit="1" customWidth="1"/>
    <col min="22" max="22" width="18.7109375" customWidth="1"/>
    <col min="24" max="24" width="11.85546875" bestFit="1" customWidth="1"/>
  </cols>
  <sheetData>
    <row r="1" spans="1:25" ht="51" x14ac:dyDescent="0.25">
      <c r="A1" s="373" t="s">
        <v>1137</v>
      </c>
      <c r="B1" s="373" t="s">
        <v>0</v>
      </c>
      <c r="C1" s="373" t="s">
        <v>1</v>
      </c>
      <c r="D1" s="373" t="s">
        <v>2</v>
      </c>
      <c r="E1" s="373" t="s">
        <v>3</v>
      </c>
      <c r="F1" s="373" t="s">
        <v>4</v>
      </c>
      <c r="G1" s="374" t="s">
        <v>5</v>
      </c>
      <c r="H1" s="374" t="s">
        <v>521</v>
      </c>
      <c r="I1" s="374" t="s">
        <v>522</v>
      </c>
      <c r="J1" s="374" t="s">
        <v>523</v>
      </c>
      <c r="K1" s="375" t="s">
        <v>906</v>
      </c>
      <c r="L1" s="375" t="s">
        <v>907</v>
      </c>
      <c r="M1" s="373" t="s">
        <v>1138</v>
      </c>
      <c r="N1" s="373" t="s">
        <v>909</v>
      </c>
      <c r="O1" s="373" t="s">
        <v>8</v>
      </c>
      <c r="P1" s="373" t="s">
        <v>9</v>
      </c>
      <c r="Q1" s="373" t="s">
        <v>10</v>
      </c>
      <c r="R1" s="373" t="s">
        <v>11</v>
      </c>
      <c r="S1" s="373" t="s">
        <v>12</v>
      </c>
      <c r="T1" s="373" t="s">
        <v>13</v>
      </c>
      <c r="U1" s="373" t="s">
        <v>524</v>
      </c>
      <c r="V1" s="373" t="s">
        <v>525</v>
      </c>
      <c r="W1" s="373" t="s">
        <v>14</v>
      </c>
      <c r="X1" s="373" t="s">
        <v>15</v>
      </c>
      <c r="Y1" s="373" t="s">
        <v>197</v>
      </c>
    </row>
    <row r="2" spans="1:25" ht="102" x14ac:dyDescent="0.25">
      <c r="A2" s="386">
        <v>1</v>
      </c>
      <c r="B2" s="696">
        <v>1</v>
      </c>
      <c r="C2" s="384" t="s">
        <v>203</v>
      </c>
      <c r="D2" s="383" t="s">
        <v>18</v>
      </c>
      <c r="E2" s="385" t="s">
        <v>393</v>
      </c>
      <c r="F2" s="383" t="s">
        <v>1141</v>
      </c>
      <c r="G2" s="386">
        <v>1018433403</v>
      </c>
      <c r="H2" s="386"/>
      <c r="I2" s="489" t="s">
        <v>1038</v>
      </c>
      <c r="J2" s="392">
        <v>3167475888</v>
      </c>
      <c r="K2" s="654">
        <v>24850028</v>
      </c>
      <c r="L2" s="654">
        <v>0</v>
      </c>
      <c r="M2" s="926">
        <v>43465</v>
      </c>
      <c r="N2" s="926"/>
      <c r="O2" s="926">
        <v>43116</v>
      </c>
      <c r="P2" s="926">
        <v>43116</v>
      </c>
      <c r="Q2" s="926">
        <v>43465</v>
      </c>
      <c r="R2" s="392" t="s">
        <v>22</v>
      </c>
      <c r="S2" s="392">
        <v>1318</v>
      </c>
      <c r="T2" s="926">
        <v>43115</v>
      </c>
      <c r="U2" s="392" t="s">
        <v>529</v>
      </c>
      <c r="V2" s="392" t="s">
        <v>530</v>
      </c>
      <c r="W2" s="392">
        <v>918</v>
      </c>
      <c r="X2" s="926">
        <v>43116</v>
      </c>
      <c r="Y2" s="392" t="s">
        <v>1139</v>
      </c>
    </row>
    <row r="3" spans="1:25" ht="63.75" x14ac:dyDescent="0.25">
      <c r="A3" s="386">
        <v>2</v>
      </c>
      <c r="B3" s="696">
        <v>1</v>
      </c>
      <c r="C3" s="384" t="s">
        <v>100</v>
      </c>
      <c r="D3" s="383" t="s">
        <v>545</v>
      </c>
      <c r="E3" s="385" t="s">
        <v>305</v>
      </c>
      <c r="F3" s="383" t="s">
        <v>547</v>
      </c>
      <c r="G3" s="386">
        <v>830095213</v>
      </c>
      <c r="H3" s="386">
        <v>0</v>
      </c>
      <c r="I3" s="489" t="s">
        <v>548</v>
      </c>
      <c r="J3" s="392">
        <v>3175150153</v>
      </c>
      <c r="K3" s="654">
        <v>7000000</v>
      </c>
      <c r="L3" s="654">
        <v>0</v>
      </c>
      <c r="M3" s="595">
        <v>43380</v>
      </c>
      <c r="N3" s="926"/>
      <c r="O3" s="926">
        <v>43122</v>
      </c>
      <c r="P3" s="926">
        <v>43123</v>
      </c>
      <c r="Q3" s="595">
        <v>43380</v>
      </c>
      <c r="R3" s="392" t="s">
        <v>22</v>
      </c>
      <c r="S3" s="392">
        <v>1418</v>
      </c>
      <c r="T3" s="926">
        <v>43115</v>
      </c>
      <c r="U3" s="392" t="s">
        <v>549</v>
      </c>
      <c r="V3" s="392" t="s">
        <v>1144</v>
      </c>
      <c r="W3" s="392">
        <v>1718</v>
      </c>
      <c r="X3" s="926">
        <v>43123</v>
      </c>
      <c r="Y3" s="392" t="s">
        <v>1139</v>
      </c>
    </row>
    <row r="4" spans="1:25" ht="89.25" x14ac:dyDescent="0.25">
      <c r="A4" s="386">
        <v>3</v>
      </c>
      <c r="B4" s="696">
        <v>2</v>
      </c>
      <c r="C4" s="384" t="s">
        <v>203</v>
      </c>
      <c r="D4" s="383" t="s">
        <v>18</v>
      </c>
      <c r="E4" s="385" t="s">
        <v>531</v>
      </c>
      <c r="F4" s="383" t="s">
        <v>927</v>
      </c>
      <c r="G4" s="386">
        <v>79357757</v>
      </c>
      <c r="H4" s="386"/>
      <c r="I4" s="489" t="s">
        <v>928</v>
      </c>
      <c r="J4" s="392">
        <v>4341160</v>
      </c>
      <c r="K4" s="654">
        <v>17025860</v>
      </c>
      <c r="L4" s="654">
        <v>0</v>
      </c>
      <c r="M4" s="926">
        <v>43465</v>
      </c>
      <c r="N4" s="926"/>
      <c r="O4" s="926">
        <v>43122</v>
      </c>
      <c r="P4" s="926">
        <v>43124</v>
      </c>
      <c r="Q4" s="926">
        <v>43465</v>
      </c>
      <c r="R4" s="392" t="s">
        <v>22</v>
      </c>
      <c r="S4" s="392">
        <v>1618</v>
      </c>
      <c r="T4" s="926">
        <v>43118</v>
      </c>
      <c r="U4" s="392" t="s">
        <v>529</v>
      </c>
      <c r="V4" s="392" t="s">
        <v>530</v>
      </c>
      <c r="W4" s="392">
        <v>1218</v>
      </c>
      <c r="X4" s="926">
        <v>43122</v>
      </c>
      <c r="Y4" s="392" t="s">
        <v>1139</v>
      </c>
    </row>
    <row r="5" spans="1:25" ht="102.75" x14ac:dyDescent="0.25">
      <c r="A5" s="386">
        <v>4</v>
      </c>
      <c r="B5" s="696">
        <v>3</v>
      </c>
      <c r="C5" s="384" t="s">
        <v>203</v>
      </c>
      <c r="D5" s="383" t="s">
        <v>18</v>
      </c>
      <c r="E5" s="385" t="s">
        <v>1142</v>
      </c>
      <c r="F5" s="383" t="s">
        <v>1047</v>
      </c>
      <c r="G5" s="386">
        <v>51654866</v>
      </c>
      <c r="H5" s="386"/>
      <c r="I5" s="489" t="s">
        <v>1330</v>
      </c>
      <c r="J5" s="392">
        <v>2579810</v>
      </c>
      <c r="K5" s="654">
        <v>66967096</v>
      </c>
      <c r="L5" s="654">
        <v>0</v>
      </c>
      <c r="M5" s="926">
        <v>43465</v>
      </c>
      <c r="N5" s="926"/>
      <c r="O5" s="926">
        <v>43122</v>
      </c>
      <c r="P5" s="926">
        <v>43122</v>
      </c>
      <c r="Q5" s="926">
        <v>43465</v>
      </c>
      <c r="R5" s="392" t="s">
        <v>22</v>
      </c>
      <c r="S5" s="392">
        <v>1818</v>
      </c>
      <c r="T5" s="926">
        <v>43119</v>
      </c>
      <c r="U5" s="392" t="s">
        <v>1331</v>
      </c>
      <c r="V5" s="392" t="s">
        <v>1521</v>
      </c>
      <c r="W5" s="392">
        <v>1318</v>
      </c>
      <c r="X5" s="926">
        <v>43122</v>
      </c>
      <c r="Y5" s="392" t="s">
        <v>213</v>
      </c>
    </row>
    <row r="6" spans="1:25" ht="89.25" x14ac:dyDescent="0.25">
      <c r="A6" s="386">
        <v>5</v>
      </c>
      <c r="B6" s="696">
        <v>4</v>
      </c>
      <c r="C6" s="384" t="s">
        <v>203</v>
      </c>
      <c r="D6" s="383" t="s">
        <v>18</v>
      </c>
      <c r="E6" s="385" t="s">
        <v>531</v>
      </c>
      <c r="F6" s="383" t="s">
        <v>1522</v>
      </c>
      <c r="G6" s="386">
        <v>1014214939</v>
      </c>
      <c r="H6" s="386"/>
      <c r="I6" s="489" t="s">
        <v>1523</v>
      </c>
      <c r="J6" s="392">
        <v>4756497</v>
      </c>
      <c r="K6" s="654">
        <v>17025860</v>
      </c>
      <c r="L6" s="654">
        <v>0</v>
      </c>
      <c r="M6" s="926">
        <v>43465</v>
      </c>
      <c r="N6" s="926"/>
      <c r="O6" s="926">
        <v>43123</v>
      </c>
      <c r="P6" s="926">
        <v>43124</v>
      </c>
      <c r="Q6" s="926">
        <v>43465</v>
      </c>
      <c r="R6" s="392" t="s">
        <v>22</v>
      </c>
      <c r="S6" s="392">
        <v>1718</v>
      </c>
      <c r="T6" s="926">
        <v>43118</v>
      </c>
      <c r="U6" s="392" t="s">
        <v>529</v>
      </c>
      <c r="V6" s="392" t="s">
        <v>530</v>
      </c>
      <c r="W6" s="392">
        <v>1618</v>
      </c>
      <c r="X6" s="926">
        <v>43123</v>
      </c>
      <c r="Y6" s="392" t="s">
        <v>1139</v>
      </c>
    </row>
    <row r="7" spans="1:25" ht="134.25" customHeight="1" x14ac:dyDescent="0.25">
      <c r="A7" s="386">
        <v>6</v>
      </c>
      <c r="B7" s="696">
        <v>5</v>
      </c>
      <c r="C7" s="384" t="s">
        <v>203</v>
      </c>
      <c r="D7" s="383" t="s">
        <v>18</v>
      </c>
      <c r="E7" s="385" t="s">
        <v>1524</v>
      </c>
      <c r="F7" s="383" t="s">
        <v>934</v>
      </c>
      <c r="G7" s="386">
        <v>800252836</v>
      </c>
      <c r="H7" s="386">
        <v>3</v>
      </c>
      <c r="I7" s="489" t="s">
        <v>935</v>
      </c>
      <c r="J7" s="392">
        <v>2226949</v>
      </c>
      <c r="K7" s="654">
        <v>39837630</v>
      </c>
      <c r="L7" s="654">
        <v>0</v>
      </c>
      <c r="M7" s="926">
        <v>43465</v>
      </c>
      <c r="N7" s="926"/>
      <c r="O7" s="926">
        <v>43124</v>
      </c>
      <c r="P7" s="926">
        <v>43132</v>
      </c>
      <c r="Q7" s="926">
        <v>43465</v>
      </c>
      <c r="R7" s="392" t="s">
        <v>1525</v>
      </c>
      <c r="S7" s="392">
        <v>2018</v>
      </c>
      <c r="T7" s="926">
        <v>43119</v>
      </c>
      <c r="U7" s="392" t="s">
        <v>823</v>
      </c>
      <c r="V7" s="392" t="s">
        <v>824</v>
      </c>
      <c r="W7" s="392">
        <v>2118</v>
      </c>
      <c r="X7" s="926">
        <v>43124</v>
      </c>
      <c r="Y7" s="392" t="s">
        <v>213</v>
      </c>
    </row>
    <row r="8" spans="1:25" ht="172.5" customHeight="1" x14ac:dyDescent="0.25">
      <c r="A8" s="386">
        <v>7</v>
      </c>
      <c r="B8" s="696">
        <v>6</v>
      </c>
      <c r="C8" s="384" t="s">
        <v>203</v>
      </c>
      <c r="D8" s="383" t="s">
        <v>18</v>
      </c>
      <c r="E8" s="385" t="s">
        <v>1526</v>
      </c>
      <c r="F8" s="383" t="s">
        <v>1337</v>
      </c>
      <c r="G8" s="386">
        <v>900173404</v>
      </c>
      <c r="H8" s="386">
        <v>9</v>
      </c>
      <c r="I8" s="489" t="s">
        <v>985</v>
      </c>
      <c r="J8" s="392">
        <v>6117070</v>
      </c>
      <c r="K8" s="654">
        <v>109200000</v>
      </c>
      <c r="L8" s="654">
        <v>36214733</v>
      </c>
      <c r="M8" s="926">
        <v>43465</v>
      </c>
      <c r="N8" s="926"/>
      <c r="O8" s="926">
        <v>43124</v>
      </c>
      <c r="P8" s="926">
        <v>43132</v>
      </c>
      <c r="Q8" s="926">
        <v>43465</v>
      </c>
      <c r="R8" s="392" t="s">
        <v>1527</v>
      </c>
      <c r="S8" s="392">
        <v>2518</v>
      </c>
      <c r="T8" s="926">
        <v>43123</v>
      </c>
      <c r="U8" s="392" t="s">
        <v>823</v>
      </c>
      <c r="V8" s="392" t="s">
        <v>824</v>
      </c>
      <c r="W8" s="392">
        <v>2218</v>
      </c>
      <c r="X8" s="926">
        <v>43124</v>
      </c>
      <c r="Y8" s="392" t="s">
        <v>213</v>
      </c>
    </row>
    <row r="9" spans="1:25" ht="179.25" customHeight="1" x14ac:dyDescent="0.25">
      <c r="A9" s="386">
        <v>8</v>
      </c>
      <c r="B9" s="696">
        <v>7</v>
      </c>
      <c r="C9" s="384" t="s">
        <v>203</v>
      </c>
      <c r="D9" s="383" t="s">
        <v>18</v>
      </c>
      <c r="E9" s="385" t="s">
        <v>1528</v>
      </c>
      <c r="F9" s="383" t="s">
        <v>1073</v>
      </c>
      <c r="G9" s="386">
        <v>830033498</v>
      </c>
      <c r="H9" s="386">
        <v>7</v>
      </c>
      <c r="I9" s="489" t="s">
        <v>1074</v>
      </c>
      <c r="J9" s="392">
        <v>7477775</v>
      </c>
      <c r="K9" s="654">
        <v>506351865</v>
      </c>
      <c r="L9" s="654">
        <v>56212836</v>
      </c>
      <c r="M9" s="926" t="s">
        <v>1016</v>
      </c>
      <c r="N9" s="926"/>
      <c r="O9" s="926">
        <v>43124</v>
      </c>
      <c r="P9" s="926">
        <v>43132</v>
      </c>
      <c r="Q9" s="926">
        <v>43496</v>
      </c>
      <c r="R9" s="392" t="s">
        <v>1529</v>
      </c>
      <c r="S9" s="392" t="s">
        <v>1530</v>
      </c>
      <c r="T9" s="926">
        <v>43119</v>
      </c>
      <c r="U9" s="392" t="s">
        <v>1531</v>
      </c>
      <c r="V9" s="392" t="s">
        <v>1532</v>
      </c>
      <c r="W9" s="392" t="s">
        <v>1533</v>
      </c>
      <c r="X9" s="926">
        <v>43124</v>
      </c>
      <c r="Y9" s="392" t="s">
        <v>213</v>
      </c>
    </row>
    <row r="10" spans="1:25" ht="167.25" customHeight="1" x14ac:dyDescent="0.25">
      <c r="A10" s="386">
        <v>9</v>
      </c>
      <c r="B10" s="696">
        <v>8</v>
      </c>
      <c r="C10" s="384" t="s">
        <v>203</v>
      </c>
      <c r="D10" s="383" t="s">
        <v>18</v>
      </c>
      <c r="E10" s="385" t="s">
        <v>1534</v>
      </c>
      <c r="F10" s="383" t="s">
        <v>1078</v>
      </c>
      <c r="G10" s="386">
        <v>830045792</v>
      </c>
      <c r="H10" s="386">
        <v>1</v>
      </c>
      <c r="I10" s="489" t="s">
        <v>1345</v>
      </c>
      <c r="J10" s="392">
        <v>6356535</v>
      </c>
      <c r="K10" s="654">
        <v>26605599</v>
      </c>
      <c r="L10" s="654">
        <v>0</v>
      </c>
      <c r="M10" s="926" t="s">
        <v>740</v>
      </c>
      <c r="N10" s="926"/>
      <c r="O10" s="926">
        <v>43124</v>
      </c>
      <c r="P10" s="926">
        <v>43132</v>
      </c>
      <c r="Q10" s="926">
        <v>43497</v>
      </c>
      <c r="R10" s="392" t="s">
        <v>1535</v>
      </c>
      <c r="S10" s="392">
        <v>1918</v>
      </c>
      <c r="T10" s="926">
        <v>43119</v>
      </c>
      <c r="U10" s="392" t="s">
        <v>1331</v>
      </c>
      <c r="V10" s="392" t="s">
        <v>1521</v>
      </c>
      <c r="W10" s="392">
        <v>2518</v>
      </c>
      <c r="X10" s="926">
        <v>43124</v>
      </c>
      <c r="Y10" s="392" t="s">
        <v>213</v>
      </c>
    </row>
    <row r="11" spans="1:25" ht="108" x14ac:dyDescent="0.25">
      <c r="A11" s="386">
        <v>10</v>
      </c>
      <c r="B11" s="696">
        <v>9</v>
      </c>
      <c r="C11" s="384" t="s">
        <v>203</v>
      </c>
      <c r="D11" s="383" t="s">
        <v>18</v>
      </c>
      <c r="E11" s="385" t="s">
        <v>1536</v>
      </c>
      <c r="F11" s="383" t="s">
        <v>1537</v>
      </c>
      <c r="G11" s="386">
        <v>52561240</v>
      </c>
      <c r="H11" s="386"/>
      <c r="I11" s="489" t="s">
        <v>1538</v>
      </c>
      <c r="J11" s="392">
        <v>3004964527</v>
      </c>
      <c r="K11" s="654">
        <v>65333333</v>
      </c>
      <c r="L11" s="654">
        <v>0</v>
      </c>
      <c r="M11" s="926">
        <v>43373</v>
      </c>
      <c r="N11" s="926"/>
      <c r="O11" s="926">
        <v>43125</v>
      </c>
      <c r="P11" s="926">
        <v>43126</v>
      </c>
      <c r="Q11" s="926">
        <v>43373</v>
      </c>
      <c r="R11" s="392" t="s">
        <v>22</v>
      </c>
      <c r="S11" s="392">
        <v>3018</v>
      </c>
      <c r="T11" s="926">
        <v>43124</v>
      </c>
      <c r="U11" s="392" t="s">
        <v>542</v>
      </c>
      <c r="V11" s="392" t="s">
        <v>543</v>
      </c>
      <c r="W11" s="392">
        <v>2918</v>
      </c>
      <c r="X11" s="926">
        <v>43126</v>
      </c>
      <c r="Y11" s="392" t="s">
        <v>1139</v>
      </c>
    </row>
    <row r="12" spans="1:25" ht="63.75" x14ac:dyDescent="0.25">
      <c r="A12" s="386">
        <v>11</v>
      </c>
      <c r="B12" s="696">
        <v>1</v>
      </c>
      <c r="C12" s="384" t="s">
        <v>132</v>
      </c>
      <c r="D12" s="383" t="s">
        <v>18</v>
      </c>
      <c r="E12" s="385" t="s">
        <v>1354</v>
      </c>
      <c r="F12" s="383" t="s">
        <v>1243</v>
      </c>
      <c r="G12" s="386">
        <v>900559701</v>
      </c>
      <c r="H12" s="386">
        <v>1</v>
      </c>
      <c r="I12" s="489" t="s">
        <v>1244</v>
      </c>
      <c r="J12" s="392">
        <v>7560050</v>
      </c>
      <c r="K12" s="654">
        <v>6096000</v>
      </c>
      <c r="L12" s="654">
        <v>3048000</v>
      </c>
      <c r="M12" s="1008">
        <v>43404</v>
      </c>
      <c r="N12" s="926"/>
      <c r="O12" s="926">
        <v>43126</v>
      </c>
      <c r="P12" s="926">
        <v>43132</v>
      </c>
      <c r="Q12" s="926">
        <v>43312</v>
      </c>
      <c r="R12" s="392" t="s">
        <v>22</v>
      </c>
      <c r="S12" s="392">
        <v>3318</v>
      </c>
      <c r="T12" s="926">
        <v>43125</v>
      </c>
      <c r="U12" s="392" t="s">
        <v>751</v>
      </c>
      <c r="V12" s="392" t="s">
        <v>752</v>
      </c>
      <c r="W12" s="392">
        <v>3018</v>
      </c>
      <c r="X12" s="926">
        <v>43126</v>
      </c>
      <c r="Y12" s="392" t="s">
        <v>1139</v>
      </c>
    </row>
    <row r="13" spans="1:25" ht="143.25" x14ac:dyDescent="0.25">
      <c r="A13" s="386">
        <v>12</v>
      </c>
      <c r="B13" s="696">
        <v>10</v>
      </c>
      <c r="C13" s="384" t="s">
        <v>203</v>
      </c>
      <c r="D13" s="383" t="s">
        <v>69</v>
      </c>
      <c r="E13" s="385" t="s">
        <v>1539</v>
      </c>
      <c r="F13" s="383" t="s">
        <v>1540</v>
      </c>
      <c r="G13" s="386">
        <v>860032347</v>
      </c>
      <c r="H13" s="386">
        <v>8</v>
      </c>
      <c r="I13" s="489" t="s">
        <v>1541</v>
      </c>
      <c r="J13" s="392">
        <v>7562626</v>
      </c>
      <c r="K13" s="654">
        <v>14664082</v>
      </c>
      <c r="L13" s="654">
        <v>0</v>
      </c>
      <c r="M13" s="926">
        <v>43465</v>
      </c>
      <c r="N13" s="926"/>
      <c r="O13" s="926">
        <v>43130</v>
      </c>
      <c r="P13" s="926">
        <v>43131</v>
      </c>
      <c r="Q13" s="926">
        <v>43465</v>
      </c>
      <c r="R13" s="392" t="s">
        <v>1542</v>
      </c>
      <c r="S13" s="392">
        <v>1018</v>
      </c>
      <c r="T13" s="926">
        <v>43111</v>
      </c>
      <c r="U13" s="392" t="s">
        <v>529</v>
      </c>
      <c r="V13" s="392" t="s">
        <v>530</v>
      </c>
      <c r="W13" s="392">
        <v>5818</v>
      </c>
      <c r="X13" s="926">
        <v>43130</v>
      </c>
      <c r="Y13" s="927" t="s">
        <v>1157</v>
      </c>
    </row>
    <row r="14" spans="1:25" ht="114.75" x14ac:dyDescent="0.25">
      <c r="A14" s="504">
        <v>13</v>
      </c>
      <c r="B14" s="696">
        <v>11</v>
      </c>
      <c r="C14" s="502" t="s">
        <v>203</v>
      </c>
      <c r="D14" s="501" t="s">
        <v>545</v>
      </c>
      <c r="E14" s="503" t="s">
        <v>1339</v>
      </c>
      <c r="F14" s="503" t="s">
        <v>1543</v>
      </c>
      <c r="G14" s="510">
        <v>900889896</v>
      </c>
      <c r="H14" s="510">
        <v>2</v>
      </c>
      <c r="I14" s="510"/>
      <c r="J14" s="510"/>
      <c r="K14" s="652">
        <v>125300000</v>
      </c>
      <c r="L14" s="1088" t="s">
        <v>1544</v>
      </c>
      <c r="M14" s="509">
        <v>43359</v>
      </c>
      <c r="N14" s="509">
        <v>43450</v>
      </c>
      <c r="O14" s="1009">
        <v>43132</v>
      </c>
      <c r="P14" s="509">
        <v>43133</v>
      </c>
      <c r="Q14" s="595">
        <v>43450</v>
      </c>
      <c r="R14" s="510" t="s">
        <v>22</v>
      </c>
      <c r="S14" s="510">
        <v>3418</v>
      </c>
      <c r="T14" s="509">
        <v>43131</v>
      </c>
      <c r="U14" s="510" t="s">
        <v>1342</v>
      </c>
      <c r="V14" s="506" t="s">
        <v>1545</v>
      </c>
      <c r="W14" s="510">
        <v>6018</v>
      </c>
      <c r="X14" s="509">
        <v>43133</v>
      </c>
      <c r="Y14" s="1010" t="s">
        <v>1157</v>
      </c>
    </row>
    <row r="15" spans="1:25" ht="64.5" x14ac:dyDescent="0.25">
      <c r="A15" s="504">
        <v>14</v>
      </c>
      <c r="B15" s="696">
        <v>12</v>
      </c>
      <c r="C15" s="502" t="s">
        <v>203</v>
      </c>
      <c r="D15" s="501" t="s">
        <v>69</v>
      </c>
      <c r="E15" s="503" t="s">
        <v>1356</v>
      </c>
      <c r="F15" s="501" t="s">
        <v>1032</v>
      </c>
      <c r="G15" s="504">
        <v>900542932</v>
      </c>
      <c r="H15" s="504">
        <v>1</v>
      </c>
      <c r="I15" s="505" t="s">
        <v>1033</v>
      </c>
      <c r="J15" s="504">
        <v>3114381</v>
      </c>
      <c r="K15" s="652">
        <v>5191634</v>
      </c>
      <c r="L15" s="664">
        <v>0</v>
      </c>
      <c r="M15" s="509">
        <v>43465</v>
      </c>
      <c r="N15" s="510"/>
      <c r="O15" s="509">
        <v>43151</v>
      </c>
      <c r="P15" s="509">
        <v>43158</v>
      </c>
      <c r="Q15" s="509">
        <v>43465</v>
      </c>
      <c r="R15" s="506" t="s">
        <v>1546</v>
      </c>
      <c r="S15" s="510">
        <v>1518</v>
      </c>
      <c r="T15" s="509">
        <v>43116</v>
      </c>
      <c r="U15" s="510" t="s">
        <v>1035</v>
      </c>
      <c r="V15" s="506" t="s">
        <v>1360</v>
      </c>
      <c r="W15" s="510">
        <v>7518</v>
      </c>
      <c r="X15" s="509">
        <v>43151</v>
      </c>
      <c r="Y15" s="506" t="s">
        <v>1139</v>
      </c>
    </row>
    <row r="16" spans="1:25" ht="102" x14ac:dyDescent="0.25">
      <c r="A16" s="531">
        <v>15</v>
      </c>
      <c r="B16" s="696">
        <v>13</v>
      </c>
      <c r="C16" s="529" t="s">
        <v>203</v>
      </c>
      <c r="D16" s="528" t="s">
        <v>69</v>
      </c>
      <c r="E16" s="530" t="s">
        <v>1179</v>
      </c>
      <c r="F16" s="528" t="s">
        <v>1547</v>
      </c>
      <c r="G16" s="531">
        <v>900304743</v>
      </c>
      <c r="H16" s="535">
        <v>4</v>
      </c>
      <c r="I16" s="535"/>
      <c r="J16" s="535"/>
      <c r="K16" s="653">
        <v>21334750</v>
      </c>
      <c r="L16" s="655">
        <v>0</v>
      </c>
      <c r="M16" s="548">
        <v>43465</v>
      </c>
      <c r="N16" s="535"/>
      <c r="O16" s="548">
        <v>43160</v>
      </c>
      <c r="P16" s="548">
        <v>43164</v>
      </c>
      <c r="Q16" s="548">
        <v>43465</v>
      </c>
      <c r="R16" s="533" t="s">
        <v>1548</v>
      </c>
      <c r="S16" s="535">
        <v>1118</v>
      </c>
      <c r="T16" s="548">
        <v>43405</v>
      </c>
      <c r="U16" s="535" t="s">
        <v>563</v>
      </c>
      <c r="V16" s="533" t="s">
        <v>564</v>
      </c>
      <c r="W16" s="535">
        <v>10218</v>
      </c>
      <c r="X16" s="548">
        <v>43160</v>
      </c>
      <c r="Y16" s="995" t="s">
        <v>1157</v>
      </c>
    </row>
    <row r="17" spans="1:25" ht="63.75" x14ac:dyDescent="0.25">
      <c r="A17" s="531">
        <v>16</v>
      </c>
      <c r="B17" s="696">
        <v>14</v>
      </c>
      <c r="C17" s="529" t="s">
        <v>203</v>
      </c>
      <c r="D17" s="528" t="s">
        <v>545</v>
      </c>
      <c r="E17" s="530" t="s">
        <v>1549</v>
      </c>
      <c r="F17" s="528" t="s">
        <v>146</v>
      </c>
      <c r="G17" s="531">
        <v>899999115</v>
      </c>
      <c r="H17" s="531">
        <v>8</v>
      </c>
      <c r="I17" s="532" t="s">
        <v>1382</v>
      </c>
      <c r="J17" s="533">
        <v>6579482</v>
      </c>
      <c r="K17" s="653">
        <v>4500342</v>
      </c>
      <c r="L17" s="655">
        <v>2000152</v>
      </c>
      <c r="M17" s="548">
        <v>43465</v>
      </c>
      <c r="N17" s="535"/>
      <c r="O17" s="548">
        <v>43165</v>
      </c>
      <c r="P17" s="548">
        <v>43187</v>
      </c>
      <c r="Q17" s="548">
        <v>43465</v>
      </c>
      <c r="R17" s="535" t="s">
        <v>22</v>
      </c>
      <c r="S17" s="533">
        <v>5318</v>
      </c>
      <c r="T17" s="998">
        <v>43164</v>
      </c>
      <c r="U17" s="533" t="s">
        <v>1020</v>
      </c>
      <c r="V17" s="533" t="s">
        <v>1550</v>
      </c>
      <c r="W17" s="533">
        <v>10618</v>
      </c>
      <c r="X17" s="998">
        <v>43165</v>
      </c>
      <c r="Y17" s="533" t="s">
        <v>213</v>
      </c>
    </row>
    <row r="18" spans="1:25" ht="63.75" x14ac:dyDescent="0.25">
      <c r="A18" s="531">
        <v>17</v>
      </c>
      <c r="B18" s="696">
        <v>1</v>
      </c>
      <c r="C18" s="529" t="s">
        <v>68</v>
      </c>
      <c r="D18" s="528" t="s">
        <v>545</v>
      </c>
      <c r="E18" s="530" t="s">
        <v>1551</v>
      </c>
      <c r="F18" s="534" t="s">
        <v>257</v>
      </c>
      <c r="G18" s="534">
        <v>800058607</v>
      </c>
      <c r="H18" s="534">
        <v>2</v>
      </c>
      <c r="I18" s="534" t="s">
        <v>1132</v>
      </c>
      <c r="J18" s="535">
        <v>5462727</v>
      </c>
      <c r="K18" s="653">
        <v>2977222</v>
      </c>
      <c r="L18" s="655">
        <v>0</v>
      </c>
      <c r="M18" s="548">
        <v>43465</v>
      </c>
      <c r="N18" s="535"/>
      <c r="O18" s="548">
        <v>43165</v>
      </c>
      <c r="P18" s="548">
        <v>43166</v>
      </c>
      <c r="Q18" s="548">
        <v>43465</v>
      </c>
      <c r="R18" s="535" t="s">
        <v>22</v>
      </c>
      <c r="S18" s="533">
        <v>5218</v>
      </c>
      <c r="T18" s="998">
        <v>43161</v>
      </c>
      <c r="U18" s="533" t="s">
        <v>692</v>
      </c>
      <c r="V18" s="533" t="s">
        <v>693</v>
      </c>
      <c r="W18" s="533">
        <v>10518</v>
      </c>
      <c r="X18" s="998">
        <v>43165</v>
      </c>
      <c r="Y18" s="533" t="s">
        <v>213</v>
      </c>
    </row>
    <row r="19" spans="1:25" ht="63.75" x14ac:dyDescent="0.25">
      <c r="A19" s="531">
        <v>18</v>
      </c>
      <c r="B19" s="696">
        <v>15</v>
      </c>
      <c r="C19" s="529" t="s">
        <v>203</v>
      </c>
      <c r="D19" s="528" t="s">
        <v>545</v>
      </c>
      <c r="E19" s="530" t="s">
        <v>640</v>
      </c>
      <c r="F19" s="534" t="s">
        <v>1383</v>
      </c>
      <c r="G19" s="534">
        <v>901030557</v>
      </c>
      <c r="H19" s="534">
        <v>7</v>
      </c>
      <c r="I19" s="534" t="s">
        <v>1384</v>
      </c>
      <c r="J19" s="535">
        <v>3002290</v>
      </c>
      <c r="K19" s="655">
        <v>47408192</v>
      </c>
      <c r="L19" s="655">
        <v>21070307</v>
      </c>
      <c r="M19" s="548">
        <v>43465</v>
      </c>
      <c r="N19" s="535"/>
      <c r="O19" s="548">
        <v>43172</v>
      </c>
      <c r="P19" s="548">
        <v>43192</v>
      </c>
      <c r="Q19" s="548">
        <v>43465</v>
      </c>
      <c r="R19" s="535" t="s">
        <v>22</v>
      </c>
      <c r="S19" s="533">
        <v>5518</v>
      </c>
      <c r="T19" s="998">
        <v>43171</v>
      </c>
      <c r="U19" s="533" t="s">
        <v>1552</v>
      </c>
      <c r="V19" s="533" t="s">
        <v>556</v>
      </c>
      <c r="W19" s="533">
        <v>11018</v>
      </c>
      <c r="X19" s="998">
        <v>43172</v>
      </c>
      <c r="Y19" s="533" t="s">
        <v>1139</v>
      </c>
    </row>
    <row r="20" spans="1:25" ht="63.75" x14ac:dyDescent="0.25">
      <c r="A20" s="396">
        <v>19</v>
      </c>
      <c r="B20" s="696">
        <v>2</v>
      </c>
      <c r="C20" s="394" t="s">
        <v>100</v>
      </c>
      <c r="D20" s="393" t="s">
        <v>545</v>
      </c>
      <c r="E20" s="395" t="s">
        <v>1553</v>
      </c>
      <c r="F20" s="656" t="s">
        <v>312</v>
      </c>
      <c r="G20" s="657">
        <v>86002674</v>
      </c>
      <c r="H20" s="657">
        <v>5</v>
      </c>
      <c r="I20" s="657" t="s">
        <v>1554</v>
      </c>
      <c r="J20" s="657">
        <v>2848626</v>
      </c>
      <c r="K20" s="658">
        <v>8471654</v>
      </c>
      <c r="L20" s="658">
        <v>4200938</v>
      </c>
      <c r="M20" s="659">
        <v>43465</v>
      </c>
      <c r="N20" s="657"/>
      <c r="O20" s="659">
        <v>43194</v>
      </c>
      <c r="P20" s="659">
        <v>43199</v>
      </c>
      <c r="Q20" s="659">
        <v>43465</v>
      </c>
      <c r="R20" s="657" t="s">
        <v>22</v>
      </c>
      <c r="S20" s="657">
        <v>5918</v>
      </c>
      <c r="T20" s="659">
        <v>43194</v>
      </c>
      <c r="U20" s="657" t="s">
        <v>625</v>
      </c>
      <c r="V20" s="656" t="s">
        <v>1418</v>
      </c>
      <c r="W20" s="657">
        <v>15618</v>
      </c>
      <c r="X20" s="659">
        <v>43194</v>
      </c>
      <c r="Y20" s="401" t="s">
        <v>1139</v>
      </c>
    </row>
    <row r="21" spans="1:25" ht="165" x14ac:dyDescent="0.25">
      <c r="A21" s="396">
        <v>20</v>
      </c>
      <c r="B21" s="696">
        <v>2</v>
      </c>
      <c r="C21" s="394" t="s">
        <v>68</v>
      </c>
      <c r="D21" s="393" t="s">
        <v>545</v>
      </c>
      <c r="E21" s="395" t="s">
        <v>1555</v>
      </c>
      <c r="F21" s="656" t="s">
        <v>1373</v>
      </c>
      <c r="G21" s="657">
        <v>830119276</v>
      </c>
      <c r="H21" s="657">
        <v>1</v>
      </c>
      <c r="I21" s="656" t="s">
        <v>1374</v>
      </c>
      <c r="J21" s="657">
        <v>8985375</v>
      </c>
      <c r="K21" s="658">
        <v>631061</v>
      </c>
      <c r="L21" s="658">
        <v>0</v>
      </c>
      <c r="M21" s="659">
        <v>43220</v>
      </c>
      <c r="N21" s="659">
        <v>43250</v>
      </c>
      <c r="O21" s="659">
        <v>43209</v>
      </c>
      <c r="P21" s="659">
        <v>43210</v>
      </c>
      <c r="Q21" s="659">
        <v>43250</v>
      </c>
      <c r="R21" s="657" t="s">
        <v>22</v>
      </c>
      <c r="S21" s="657">
        <v>6518</v>
      </c>
      <c r="T21" s="659">
        <v>43209</v>
      </c>
      <c r="U21" s="657" t="s">
        <v>668</v>
      </c>
      <c r="V21" s="656" t="s">
        <v>669</v>
      </c>
      <c r="W21" s="657">
        <v>16218</v>
      </c>
      <c r="X21" s="659">
        <v>43210</v>
      </c>
      <c r="Y21" s="401" t="s">
        <v>1157</v>
      </c>
    </row>
    <row r="22" spans="1:25" ht="63.75" x14ac:dyDescent="0.25">
      <c r="A22" s="396">
        <v>21</v>
      </c>
      <c r="B22" s="696">
        <v>3</v>
      </c>
      <c r="C22" s="394" t="s">
        <v>68</v>
      </c>
      <c r="D22" s="393" t="s">
        <v>545</v>
      </c>
      <c r="E22" s="395" t="s">
        <v>1556</v>
      </c>
      <c r="F22" s="656" t="s">
        <v>1557</v>
      </c>
      <c r="G22" s="657">
        <v>28873618</v>
      </c>
      <c r="H22" s="657"/>
      <c r="I22" s="656" t="s">
        <v>1558</v>
      </c>
      <c r="J22" s="657">
        <v>3175182947</v>
      </c>
      <c r="K22" s="658">
        <v>234020</v>
      </c>
      <c r="L22" s="658">
        <v>0</v>
      </c>
      <c r="M22" s="659">
        <v>43220</v>
      </c>
      <c r="N22" s="659">
        <v>43250</v>
      </c>
      <c r="O22" s="659">
        <v>43209</v>
      </c>
      <c r="P22" s="659">
        <v>43210</v>
      </c>
      <c r="Q22" s="659">
        <v>43250</v>
      </c>
      <c r="R22" s="657" t="s">
        <v>22</v>
      </c>
      <c r="S22" s="657">
        <v>6618</v>
      </c>
      <c r="T22" s="659">
        <v>43209</v>
      </c>
      <c r="U22" s="657" t="s">
        <v>668</v>
      </c>
      <c r="V22" s="656" t="s">
        <v>669</v>
      </c>
      <c r="W22" s="657">
        <v>16318</v>
      </c>
      <c r="X22" s="659">
        <v>43210</v>
      </c>
      <c r="Y22" s="401" t="s">
        <v>1157</v>
      </c>
    </row>
    <row r="23" spans="1:25" ht="63.75" x14ac:dyDescent="0.25">
      <c r="A23" s="396">
        <v>22</v>
      </c>
      <c r="B23" s="696">
        <v>4</v>
      </c>
      <c r="C23" s="394" t="s">
        <v>68</v>
      </c>
      <c r="D23" s="393" t="s">
        <v>545</v>
      </c>
      <c r="E23" s="395" t="s">
        <v>1559</v>
      </c>
      <c r="F23" s="656" t="s">
        <v>1379</v>
      </c>
      <c r="G23" s="657">
        <v>900475452</v>
      </c>
      <c r="H23" s="657">
        <v>9</v>
      </c>
      <c r="I23" s="656" t="s">
        <v>1380</v>
      </c>
      <c r="J23" s="657">
        <v>4752939</v>
      </c>
      <c r="K23" s="658">
        <v>202960</v>
      </c>
      <c r="L23" s="658">
        <v>0</v>
      </c>
      <c r="M23" s="659">
        <v>43220</v>
      </c>
      <c r="N23" s="659">
        <v>43250</v>
      </c>
      <c r="O23" s="659">
        <v>43209</v>
      </c>
      <c r="P23" s="659">
        <v>43210</v>
      </c>
      <c r="Q23" s="659">
        <v>43250</v>
      </c>
      <c r="R23" s="657" t="s">
        <v>22</v>
      </c>
      <c r="S23" s="657">
        <v>6418</v>
      </c>
      <c r="T23" s="659">
        <v>43209</v>
      </c>
      <c r="U23" s="657" t="s">
        <v>668</v>
      </c>
      <c r="V23" s="656" t="s">
        <v>669</v>
      </c>
      <c r="W23" s="657">
        <v>16418</v>
      </c>
      <c r="X23" s="659">
        <v>43210</v>
      </c>
      <c r="Y23" s="401" t="s">
        <v>1157</v>
      </c>
    </row>
    <row r="24" spans="1:25" ht="63.75" x14ac:dyDescent="0.25">
      <c r="A24" s="396">
        <v>23</v>
      </c>
      <c r="B24" s="696">
        <v>5</v>
      </c>
      <c r="C24" s="394" t="s">
        <v>68</v>
      </c>
      <c r="D24" s="393" t="s">
        <v>545</v>
      </c>
      <c r="E24" s="395" t="s">
        <v>1560</v>
      </c>
      <c r="F24" s="656" t="s">
        <v>1561</v>
      </c>
      <c r="G24" s="657">
        <v>901031856</v>
      </c>
      <c r="H24" s="657">
        <v>9</v>
      </c>
      <c r="I24" s="656" t="s">
        <v>1562</v>
      </c>
      <c r="J24" s="657">
        <v>31673090206</v>
      </c>
      <c r="K24" s="658">
        <v>80920</v>
      </c>
      <c r="L24" s="658">
        <v>0</v>
      </c>
      <c r="M24" s="659">
        <v>43220</v>
      </c>
      <c r="N24" s="659">
        <v>43250</v>
      </c>
      <c r="O24" s="659">
        <v>43209</v>
      </c>
      <c r="P24" s="659">
        <v>43210</v>
      </c>
      <c r="Q24" s="659">
        <v>43250</v>
      </c>
      <c r="R24" s="657" t="s">
        <v>22</v>
      </c>
      <c r="S24" s="657">
        <v>6718</v>
      </c>
      <c r="T24" s="659">
        <v>43209</v>
      </c>
      <c r="U24" s="657" t="s">
        <v>668</v>
      </c>
      <c r="V24" s="656" t="s">
        <v>669</v>
      </c>
      <c r="W24" s="657">
        <v>16518</v>
      </c>
      <c r="X24" s="659">
        <v>43210</v>
      </c>
      <c r="Y24" s="401" t="s">
        <v>1157</v>
      </c>
    </row>
    <row r="25" spans="1:25" ht="63.75" x14ac:dyDescent="0.25">
      <c r="A25" s="396">
        <v>24</v>
      </c>
      <c r="B25" s="696">
        <v>1</v>
      </c>
      <c r="C25" s="394" t="s">
        <v>189</v>
      </c>
      <c r="D25" s="393" t="s">
        <v>545</v>
      </c>
      <c r="E25" s="395" t="s">
        <v>609</v>
      </c>
      <c r="F25" s="656" t="s">
        <v>1148</v>
      </c>
      <c r="G25" s="657">
        <v>860002400</v>
      </c>
      <c r="H25" s="657">
        <v>2</v>
      </c>
      <c r="I25" s="656" t="s">
        <v>1149</v>
      </c>
      <c r="J25" s="656" t="s">
        <v>1150</v>
      </c>
      <c r="K25" s="658">
        <v>1417568</v>
      </c>
      <c r="L25" s="658">
        <v>0</v>
      </c>
      <c r="M25" s="659">
        <v>43630</v>
      </c>
      <c r="N25" s="657"/>
      <c r="O25" s="659">
        <v>43216</v>
      </c>
      <c r="P25" s="659">
        <v>43232</v>
      </c>
      <c r="Q25" s="659">
        <v>43630</v>
      </c>
      <c r="R25" s="657" t="s">
        <v>22</v>
      </c>
      <c r="S25" s="657">
        <v>7118</v>
      </c>
      <c r="T25" s="659">
        <v>43215</v>
      </c>
      <c r="U25" s="657" t="s">
        <v>607</v>
      </c>
      <c r="V25" s="656" t="s">
        <v>608</v>
      </c>
      <c r="W25" s="657">
        <v>23618</v>
      </c>
      <c r="X25" s="659">
        <v>43216</v>
      </c>
      <c r="Y25" s="401" t="s">
        <v>1139</v>
      </c>
    </row>
    <row r="26" spans="1:25" ht="165" customHeight="1" x14ac:dyDescent="0.25">
      <c r="A26" s="396">
        <v>25</v>
      </c>
      <c r="B26" s="696">
        <v>16</v>
      </c>
      <c r="C26" s="394" t="s">
        <v>203</v>
      </c>
      <c r="D26" s="393" t="s">
        <v>1395</v>
      </c>
      <c r="E26" s="395" t="s">
        <v>1563</v>
      </c>
      <c r="F26" s="656" t="s">
        <v>1274</v>
      </c>
      <c r="G26" s="657">
        <v>900663951</v>
      </c>
      <c r="H26" s="657">
        <v>9</v>
      </c>
      <c r="I26" s="656" t="s">
        <v>1275</v>
      </c>
      <c r="J26" s="657">
        <v>7021332</v>
      </c>
      <c r="K26" s="658">
        <v>78000000</v>
      </c>
      <c r="L26" s="658">
        <v>1555782</v>
      </c>
      <c r="M26" s="659">
        <v>43465</v>
      </c>
      <c r="N26" s="657"/>
      <c r="O26" s="659">
        <v>43216</v>
      </c>
      <c r="P26" s="659">
        <v>43217</v>
      </c>
      <c r="Q26" s="659">
        <v>43465</v>
      </c>
      <c r="R26" s="401" t="s">
        <v>1564</v>
      </c>
      <c r="S26" s="657">
        <v>5118</v>
      </c>
      <c r="T26" s="659">
        <v>43161</v>
      </c>
      <c r="U26" s="657" t="s">
        <v>1565</v>
      </c>
      <c r="V26" s="656" t="s">
        <v>1566</v>
      </c>
      <c r="W26" s="657">
        <v>23818</v>
      </c>
      <c r="X26" s="659">
        <v>43216</v>
      </c>
      <c r="Y26" s="401" t="s">
        <v>1400</v>
      </c>
    </row>
    <row r="27" spans="1:25" ht="127.5" customHeight="1" x14ac:dyDescent="0.25">
      <c r="A27" s="531">
        <v>26</v>
      </c>
      <c r="B27" s="696">
        <v>2</v>
      </c>
      <c r="C27" s="529" t="s">
        <v>189</v>
      </c>
      <c r="D27" s="528" t="s">
        <v>545</v>
      </c>
      <c r="E27" s="530" t="s">
        <v>1385</v>
      </c>
      <c r="F27" s="534" t="s">
        <v>1148</v>
      </c>
      <c r="G27" s="535">
        <v>860002400</v>
      </c>
      <c r="H27" s="535">
        <v>2</v>
      </c>
      <c r="I27" s="534" t="s">
        <v>1149</v>
      </c>
      <c r="J27" s="534" t="s">
        <v>1150</v>
      </c>
      <c r="K27" s="655">
        <v>2218169</v>
      </c>
      <c r="L27" s="655">
        <v>0</v>
      </c>
      <c r="M27" s="548">
        <v>43617</v>
      </c>
      <c r="N27" s="535"/>
      <c r="O27" s="548">
        <v>43243</v>
      </c>
      <c r="P27" s="548">
        <v>43252</v>
      </c>
      <c r="Q27" s="548">
        <v>43617</v>
      </c>
      <c r="R27" s="535" t="s">
        <v>22</v>
      </c>
      <c r="S27" s="535">
        <v>8318</v>
      </c>
      <c r="T27" s="548">
        <v>43243</v>
      </c>
      <c r="U27" s="535" t="s">
        <v>607</v>
      </c>
      <c r="V27" s="534" t="s">
        <v>608</v>
      </c>
      <c r="W27" s="535">
        <v>26318</v>
      </c>
      <c r="X27" s="548">
        <v>43244</v>
      </c>
      <c r="Y27" s="533" t="s">
        <v>1139</v>
      </c>
    </row>
    <row r="28" spans="1:25" ht="89.25" customHeight="1" x14ac:dyDescent="0.25">
      <c r="A28" s="531">
        <v>27</v>
      </c>
      <c r="B28" s="696">
        <v>6</v>
      </c>
      <c r="C28" s="529" t="s">
        <v>68</v>
      </c>
      <c r="D28" s="528" t="s">
        <v>1022</v>
      </c>
      <c r="E28" s="530" t="s">
        <v>1567</v>
      </c>
      <c r="F28" s="528" t="s">
        <v>1405</v>
      </c>
      <c r="G28" s="995">
        <v>830037946</v>
      </c>
      <c r="H28" s="995">
        <v>3</v>
      </c>
      <c r="I28" s="995" t="s">
        <v>1406</v>
      </c>
      <c r="J28" s="995">
        <v>4880529</v>
      </c>
      <c r="K28" s="655">
        <v>8151500</v>
      </c>
      <c r="L28" s="655">
        <v>0</v>
      </c>
      <c r="M28" s="548">
        <v>43281</v>
      </c>
      <c r="N28" s="535"/>
      <c r="O28" s="548">
        <v>43245</v>
      </c>
      <c r="P28" s="548">
        <v>43250</v>
      </c>
      <c r="Q28" s="548">
        <v>43280</v>
      </c>
      <c r="R28" s="535" t="s">
        <v>22</v>
      </c>
      <c r="S28" s="535">
        <v>8718</v>
      </c>
      <c r="T28" s="548">
        <v>43245</v>
      </c>
      <c r="U28" s="535" t="s">
        <v>577</v>
      </c>
      <c r="V28" s="534" t="s">
        <v>578</v>
      </c>
      <c r="W28" s="535">
        <v>29118</v>
      </c>
      <c r="X28" s="548">
        <v>43248</v>
      </c>
      <c r="Y28" s="533" t="s">
        <v>213</v>
      </c>
    </row>
    <row r="29" spans="1:25" ht="165.75" customHeight="1" x14ac:dyDescent="0.25">
      <c r="A29" s="766">
        <v>28</v>
      </c>
      <c r="B29" s="696">
        <v>7</v>
      </c>
      <c r="C29" s="764" t="s">
        <v>68</v>
      </c>
      <c r="D29" s="763" t="s">
        <v>69</v>
      </c>
      <c r="E29" s="765" t="s">
        <v>1568</v>
      </c>
      <c r="F29" s="763" t="s">
        <v>1569</v>
      </c>
      <c r="G29" s="952">
        <v>900204272</v>
      </c>
      <c r="H29" s="952">
        <v>8</v>
      </c>
      <c r="I29" s="952" t="s">
        <v>1570</v>
      </c>
      <c r="J29" s="952" t="s">
        <v>1571</v>
      </c>
      <c r="K29" s="661">
        <v>1703120</v>
      </c>
      <c r="L29" s="661">
        <v>0</v>
      </c>
      <c r="M29" s="773">
        <v>43288</v>
      </c>
      <c r="N29" s="772"/>
      <c r="O29" s="773">
        <v>43257</v>
      </c>
      <c r="P29" s="773">
        <v>43258</v>
      </c>
      <c r="Q29" s="773">
        <v>43288</v>
      </c>
      <c r="R29" s="768" t="s">
        <v>1572</v>
      </c>
      <c r="S29" s="772">
        <v>6918</v>
      </c>
      <c r="T29" s="773">
        <v>43210</v>
      </c>
      <c r="U29" s="772" t="s">
        <v>597</v>
      </c>
      <c r="V29" s="660" t="s">
        <v>598</v>
      </c>
      <c r="W29" s="772">
        <v>29718</v>
      </c>
      <c r="X29" s="773">
        <v>43258</v>
      </c>
      <c r="Y29" s="952" t="s">
        <v>404</v>
      </c>
    </row>
    <row r="30" spans="1:25" ht="177" customHeight="1" x14ac:dyDescent="0.25">
      <c r="A30" s="766">
        <v>29</v>
      </c>
      <c r="B30" s="696">
        <v>17</v>
      </c>
      <c r="C30" s="764" t="s">
        <v>203</v>
      </c>
      <c r="D30" s="763" t="s">
        <v>69</v>
      </c>
      <c r="E30" s="765" t="s">
        <v>1573</v>
      </c>
      <c r="F30" s="763" t="s">
        <v>1574</v>
      </c>
      <c r="G30" s="952">
        <v>900808522</v>
      </c>
      <c r="H30" s="952">
        <v>7</v>
      </c>
      <c r="I30" s="952" t="s">
        <v>1575</v>
      </c>
      <c r="J30" s="952">
        <v>3007855651</v>
      </c>
      <c r="K30" s="661">
        <v>17000000</v>
      </c>
      <c r="L30" s="661">
        <v>0</v>
      </c>
      <c r="M30" s="773">
        <v>43462</v>
      </c>
      <c r="N30" s="772"/>
      <c r="O30" s="773">
        <v>43276</v>
      </c>
      <c r="P30" s="773">
        <v>43279</v>
      </c>
      <c r="Q30" s="773">
        <v>43462</v>
      </c>
      <c r="R30" s="768" t="s">
        <v>1576</v>
      </c>
      <c r="S30" s="772">
        <v>8418</v>
      </c>
      <c r="T30" s="773">
        <v>43243</v>
      </c>
      <c r="U30" s="772" t="s">
        <v>563</v>
      </c>
      <c r="V30" s="660" t="s">
        <v>564</v>
      </c>
      <c r="W30" s="772">
        <v>30618</v>
      </c>
      <c r="X30" s="773">
        <v>43276</v>
      </c>
      <c r="Y30" s="952" t="s">
        <v>1157</v>
      </c>
    </row>
    <row r="31" spans="1:25" ht="169.5" customHeight="1" x14ac:dyDescent="0.25">
      <c r="A31" s="766">
        <v>30</v>
      </c>
      <c r="B31" s="1011">
        <v>2</v>
      </c>
      <c r="C31" s="764" t="s">
        <v>132</v>
      </c>
      <c r="D31" s="763" t="s">
        <v>18</v>
      </c>
      <c r="E31" s="765" t="s">
        <v>1577</v>
      </c>
      <c r="F31" s="763" t="s">
        <v>135</v>
      </c>
      <c r="G31" s="952">
        <v>860033419</v>
      </c>
      <c r="H31" s="952">
        <v>4</v>
      </c>
      <c r="I31" s="952" t="s">
        <v>999</v>
      </c>
      <c r="J31" s="952">
        <v>5935580</v>
      </c>
      <c r="K31" s="661">
        <v>460853030</v>
      </c>
      <c r="L31" s="661">
        <v>343864297</v>
      </c>
      <c r="M31" s="773">
        <v>43434</v>
      </c>
      <c r="N31" s="773">
        <v>44301</v>
      </c>
      <c r="O31" s="773">
        <v>43276</v>
      </c>
      <c r="P31" s="773">
        <v>43282</v>
      </c>
      <c r="Q31" s="595">
        <v>44196</v>
      </c>
      <c r="R31" s="768" t="s">
        <v>1578</v>
      </c>
      <c r="S31" s="772">
        <v>9618</v>
      </c>
      <c r="T31" s="773">
        <v>43270</v>
      </c>
      <c r="U31" s="772" t="s">
        <v>542</v>
      </c>
      <c r="V31" s="660" t="s">
        <v>543</v>
      </c>
      <c r="W31" s="772">
        <v>30718</v>
      </c>
      <c r="X31" s="773">
        <v>43276</v>
      </c>
      <c r="Y31" s="952" t="s">
        <v>1139</v>
      </c>
    </row>
    <row r="32" spans="1:25" ht="63.75" x14ac:dyDescent="0.25">
      <c r="A32" s="766">
        <v>31</v>
      </c>
      <c r="B32" s="1012">
        <v>8</v>
      </c>
      <c r="C32" s="764" t="s">
        <v>68</v>
      </c>
      <c r="D32" s="763" t="s">
        <v>545</v>
      </c>
      <c r="E32" s="765" t="s">
        <v>1403</v>
      </c>
      <c r="F32" s="763" t="s">
        <v>1134</v>
      </c>
      <c r="G32" s="952">
        <v>800103052</v>
      </c>
      <c r="H32" s="952">
        <v>8</v>
      </c>
      <c r="I32" s="952" t="s">
        <v>867</v>
      </c>
      <c r="J32" s="952">
        <v>6517950</v>
      </c>
      <c r="K32" s="670">
        <v>39172400</v>
      </c>
      <c r="L32" s="670">
        <v>0</v>
      </c>
      <c r="M32" s="774">
        <v>43464</v>
      </c>
      <c r="N32" s="775"/>
      <c r="O32" s="774">
        <v>43277</v>
      </c>
      <c r="P32" s="774">
        <v>43280</v>
      </c>
      <c r="Q32" s="774">
        <v>43464</v>
      </c>
      <c r="R32" s="771" t="s">
        <v>22</v>
      </c>
      <c r="S32" s="662">
        <v>9918</v>
      </c>
      <c r="T32" s="774">
        <v>43272</v>
      </c>
      <c r="U32" s="662" t="s">
        <v>823</v>
      </c>
      <c r="V32" s="663" t="s">
        <v>1579</v>
      </c>
      <c r="W32" s="662">
        <v>33518</v>
      </c>
      <c r="X32" s="774">
        <v>43278</v>
      </c>
      <c r="Y32" s="771" t="s">
        <v>213</v>
      </c>
    </row>
    <row r="33" spans="1:25" ht="162" customHeight="1" x14ac:dyDescent="0.25">
      <c r="A33" s="665">
        <v>32</v>
      </c>
      <c r="B33" s="696">
        <v>3</v>
      </c>
      <c r="C33" s="1013" t="s">
        <v>100</v>
      </c>
      <c r="D33" s="684" t="s">
        <v>69</v>
      </c>
      <c r="E33" s="666" t="s">
        <v>1580</v>
      </c>
      <c r="F33" s="667" t="s">
        <v>312</v>
      </c>
      <c r="G33" s="668">
        <v>86002674</v>
      </c>
      <c r="H33" s="668">
        <v>5</v>
      </c>
      <c r="I33" s="667" t="s">
        <v>1554</v>
      </c>
      <c r="J33" s="668">
        <v>2848626</v>
      </c>
      <c r="K33" s="669">
        <v>7373121</v>
      </c>
      <c r="L33" s="669"/>
      <c r="M33" s="671">
        <v>43465</v>
      </c>
      <c r="N33" s="668"/>
      <c r="O33" s="671">
        <v>43299</v>
      </c>
      <c r="P33" s="671">
        <v>43305</v>
      </c>
      <c r="Q33" s="671">
        <v>43465</v>
      </c>
      <c r="R33" s="672" t="s">
        <v>1581</v>
      </c>
      <c r="S33" s="668">
        <v>10018</v>
      </c>
      <c r="T33" s="671">
        <v>43276</v>
      </c>
      <c r="U33" s="668" t="s">
        <v>625</v>
      </c>
      <c r="V33" s="667" t="s">
        <v>1418</v>
      </c>
      <c r="W33" s="668">
        <v>34318</v>
      </c>
      <c r="X33" s="671">
        <v>43300</v>
      </c>
      <c r="Y33" s="1014" t="s">
        <v>1139</v>
      </c>
    </row>
    <row r="34" spans="1:25" ht="51" x14ac:dyDescent="0.25">
      <c r="A34" s="665">
        <v>33</v>
      </c>
      <c r="B34" s="696">
        <v>9</v>
      </c>
      <c r="C34" s="1013" t="s">
        <v>68</v>
      </c>
      <c r="D34" s="684" t="s">
        <v>18</v>
      </c>
      <c r="E34" s="666" t="s">
        <v>1241</v>
      </c>
      <c r="F34" s="667" t="s">
        <v>656</v>
      </c>
      <c r="G34" s="668">
        <v>860001022</v>
      </c>
      <c r="H34" s="668">
        <v>7</v>
      </c>
      <c r="I34" s="667" t="s">
        <v>657</v>
      </c>
      <c r="J34" s="668">
        <v>2940100</v>
      </c>
      <c r="K34" s="669">
        <v>479000</v>
      </c>
      <c r="L34" s="669"/>
      <c r="M34" s="671" t="s">
        <v>148</v>
      </c>
      <c r="N34" s="668"/>
      <c r="O34" s="671">
        <v>43300</v>
      </c>
      <c r="P34" s="671">
        <v>43304</v>
      </c>
      <c r="Q34" s="671">
        <v>43669</v>
      </c>
      <c r="R34" s="672" t="s">
        <v>22</v>
      </c>
      <c r="S34" s="668">
        <v>10618</v>
      </c>
      <c r="T34" s="671">
        <v>43287</v>
      </c>
      <c r="U34" s="668" t="s">
        <v>658</v>
      </c>
      <c r="V34" s="667" t="s">
        <v>659</v>
      </c>
      <c r="W34" s="668">
        <v>34418</v>
      </c>
      <c r="X34" s="671">
        <v>43300</v>
      </c>
      <c r="Y34" s="1014" t="s">
        <v>1400</v>
      </c>
    </row>
    <row r="35" spans="1:25" ht="90" x14ac:dyDescent="0.25">
      <c r="A35" s="665">
        <v>34</v>
      </c>
      <c r="B35" s="696">
        <v>18</v>
      </c>
      <c r="C35" s="1013" t="s">
        <v>203</v>
      </c>
      <c r="D35" s="684" t="s">
        <v>18</v>
      </c>
      <c r="E35" s="666" t="s">
        <v>1582</v>
      </c>
      <c r="F35" s="667" t="s">
        <v>923</v>
      </c>
      <c r="G35" s="668">
        <v>860012336</v>
      </c>
      <c r="H35" s="668">
        <v>1</v>
      </c>
      <c r="I35" s="667" t="s">
        <v>924</v>
      </c>
      <c r="J35" s="668">
        <v>6382919</v>
      </c>
      <c r="K35" s="669">
        <v>3332000</v>
      </c>
      <c r="L35" s="669"/>
      <c r="M35" s="671">
        <v>43343</v>
      </c>
      <c r="N35" s="668"/>
      <c r="O35" s="671">
        <v>43308</v>
      </c>
      <c r="P35" s="671">
        <v>43325</v>
      </c>
      <c r="Q35" s="671">
        <v>43343</v>
      </c>
      <c r="R35" s="672" t="s">
        <v>22</v>
      </c>
      <c r="S35" s="668">
        <v>10118</v>
      </c>
      <c r="T35" s="671">
        <v>43276</v>
      </c>
      <c r="U35" s="668" t="s">
        <v>710</v>
      </c>
      <c r="V35" s="667" t="s">
        <v>711</v>
      </c>
      <c r="W35" s="668">
        <v>37318</v>
      </c>
      <c r="X35" s="671">
        <v>43311</v>
      </c>
      <c r="Y35" s="672" t="s">
        <v>1157</v>
      </c>
    </row>
    <row r="36" spans="1:25" ht="131.25" customHeight="1" x14ac:dyDescent="0.25">
      <c r="A36" s="665">
        <v>35</v>
      </c>
      <c r="B36" s="696">
        <v>19</v>
      </c>
      <c r="C36" s="1013" t="s">
        <v>203</v>
      </c>
      <c r="D36" s="684" t="s">
        <v>18</v>
      </c>
      <c r="E36" s="666" t="s">
        <v>1583</v>
      </c>
      <c r="F36" s="667" t="s">
        <v>772</v>
      </c>
      <c r="G36" s="668">
        <v>804002893</v>
      </c>
      <c r="H36" s="668">
        <v>6</v>
      </c>
      <c r="I36" s="667" t="s">
        <v>773</v>
      </c>
      <c r="J36" s="668">
        <v>6521020</v>
      </c>
      <c r="K36" s="669">
        <v>13804341</v>
      </c>
      <c r="L36" s="669"/>
      <c r="M36" s="671">
        <v>43830</v>
      </c>
      <c r="N36" s="668"/>
      <c r="O36" s="671">
        <v>43308</v>
      </c>
      <c r="P36" s="671">
        <v>43321</v>
      </c>
      <c r="Q36" s="671">
        <v>43830</v>
      </c>
      <c r="R36" s="672" t="s">
        <v>1584</v>
      </c>
      <c r="S36" s="668">
        <v>10818</v>
      </c>
      <c r="T36" s="671">
        <v>43293</v>
      </c>
      <c r="U36" s="668" t="s">
        <v>823</v>
      </c>
      <c r="V36" s="667" t="s">
        <v>1585</v>
      </c>
      <c r="W36" s="668">
        <v>37418</v>
      </c>
      <c r="X36" s="671">
        <v>43311</v>
      </c>
      <c r="Y36" s="672" t="s">
        <v>213</v>
      </c>
    </row>
    <row r="37" spans="1:25" ht="172.5" customHeight="1" x14ac:dyDescent="0.25">
      <c r="A37" s="665">
        <v>36</v>
      </c>
      <c r="B37" s="696">
        <v>20</v>
      </c>
      <c r="C37" s="1013" t="s">
        <v>203</v>
      </c>
      <c r="D37" s="684" t="s">
        <v>69</v>
      </c>
      <c r="E37" s="666" t="s">
        <v>1586</v>
      </c>
      <c r="F37" s="667" t="s">
        <v>1587</v>
      </c>
      <c r="G37" s="668">
        <v>830044504</v>
      </c>
      <c r="H37" s="668">
        <v>0</v>
      </c>
      <c r="I37" s="667" t="s">
        <v>1588</v>
      </c>
      <c r="J37" s="668">
        <v>4924492</v>
      </c>
      <c r="K37" s="669">
        <v>11900000</v>
      </c>
      <c r="L37" s="669"/>
      <c r="M37" s="671">
        <v>43465</v>
      </c>
      <c r="N37" s="668"/>
      <c r="O37" s="671">
        <v>43311</v>
      </c>
      <c r="P37" s="671">
        <v>43315</v>
      </c>
      <c r="Q37" s="671">
        <v>43465</v>
      </c>
      <c r="R37" s="672" t="s">
        <v>1589</v>
      </c>
      <c r="S37" s="668">
        <v>10318</v>
      </c>
      <c r="T37" s="671">
        <v>43278</v>
      </c>
      <c r="U37" s="668" t="s">
        <v>823</v>
      </c>
      <c r="V37" s="667" t="s">
        <v>824</v>
      </c>
      <c r="W37" s="668">
        <v>37518</v>
      </c>
      <c r="X37" s="671">
        <v>43312</v>
      </c>
      <c r="Y37" s="672" t="s">
        <v>213</v>
      </c>
    </row>
    <row r="38" spans="1:25" ht="165" x14ac:dyDescent="0.25">
      <c r="A38" s="665">
        <v>37</v>
      </c>
      <c r="B38" s="696">
        <v>10</v>
      </c>
      <c r="C38" s="1013" t="s">
        <v>68</v>
      </c>
      <c r="D38" s="684" t="s">
        <v>545</v>
      </c>
      <c r="E38" s="666" t="s">
        <v>1555</v>
      </c>
      <c r="F38" s="667" t="s">
        <v>1373</v>
      </c>
      <c r="G38" s="668">
        <v>830119276</v>
      </c>
      <c r="H38" s="668">
        <v>1</v>
      </c>
      <c r="I38" s="667" t="s">
        <v>1374</v>
      </c>
      <c r="J38" s="668">
        <v>8985375</v>
      </c>
      <c r="K38" s="669">
        <v>631062</v>
      </c>
      <c r="L38" s="669"/>
      <c r="M38" s="674">
        <v>43358</v>
      </c>
      <c r="N38" s="668"/>
      <c r="O38" s="673">
        <v>43311</v>
      </c>
      <c r="P38" s="671">
        <v>43315</v>
      </c>
      <c r="Q38" s="671">
        <v>43358</v>
      </c>
      <c r="R38" s="672" t="s">
        <v>22</v>
      </c>
      <c r="S38" s="668">
        <v>11418</v>
      </c>
      <c r="T38" s="671">
        <v>43311</v>
      </c>
      <c r="U38" s="668" t="s">
        <v>668</v>
      </c>
      <c r="V38" s="667" t="s">
        <v>669</v>
      </c>
      <c r="W38" s="668">
        <v>37618</v>
      </c>
      <c r="X38" s="671">
        <v>43312</v>
      </c>
      <c r="Y38" s="672" t="s">
        <v>1157</v>
      </c>
    </row>
    <row r="39" spans="1:25" ht="63.75" x14ac:dyDescent="0.25">
      <c r="A39" s="665">
        <v>38</v>
      </c>
      <c r="B39" s="696">
        <v>11</v>
      </c>
      <c r="C39" s="1013" t="s">
        <v>68</v>
      </c>
      <c r="D39" s="684" t="s">
        <v>545</v>
      </c>
      <c r="E39" s="666" t="s">
        <v>1556</v>
      </c>
      <c r="F39" s="667" t="s">
        <v>1557</v>
      </c>
      <c r="G39" s="668">
        <v>28873618</v>
      </c>
      <c r="H39" s="668"/>
      <c r="I39" s="667" t="s">
        <v>1558</v>
      </c>
      <c r="J39" s="668">
        <v>3175182947</v>
      </c>
      <c r="K39" s="669">
        <v>248063</v>
      </c>
      <c r="L39" s="669"/>
      <c r="M39" s="674">
        <v>43358</v>
      </c>
      <c r="N39" s="668"/>
      <c r="O39" s="673">
        <v>43311</v>
      </c>
      <c r="P39" s="671">
        <v>43315</v>
      </c>
      <c r="Q39" s="671">
        <v>43358</v>
      </c>
      <c r="R39" s="672" t="s">
        <v>22</v>
      </c>
      <c r="S39" s="668">
        <v>11518</v>
      </c>
      <c r="T39" s="671">
        <v>43311</v>
      </c>
      <c r="U39" s="668" t="s">
        <v>668</v>
      </c>
      <c r="V39" s="667" t="s">
        <v>669</v>
      </c>
      <c r="W39" s="668">
        <v>37718</v>
      </c>
      <c r="X39" s="671">
        <v>43312</v>
      </c>
      <c r="Y39" s="672" t="s">
        <v>1157</v>
      </c>
    </row>
    <row r="40" spans="1:25" ht="63.75" x14ac:dyDescent="0.25">
      <c r="A40" s="665">
        <v>39</v>
      </c>
      <c r="B40" s="696">
        <v>12</v>
      </c>
      <c r="C40" s="1013" t="s">
        <v>68</v>
      </c>
      <c r="D40" s="684" t="s">
        <v>545</v>
      </c>
      <c r="E40" s="666" t="s">
        <v>1559</v>
      </c>
      <c r="F40" s="667" t="s">
        <v>1379</v>
      </c>
      <c r="G40" s="668">
        <v>900475452</v>
      </c>
      <c r="H40" s="668">
        <v>9</v>
      </c>
      <c r="I40" s="667" t="s">
        <v>1380</v>
      </c>
      <c r="J40" s="668">
        <v>4752939</v>
      </c>
      <c r="K40" s="669">
        <v>202960</v>
      </c>
      <c r="L40" s="669"/>
      <c r="M40" s="674">
        <v>43358</v>
      </c>
      <c r="N40" s="668"/>
      <c r="O40" s="673">
        <v>43311</v>
      </c>
      <c r="P40" s="671">
        <v>43315</v>
      </c>
      <c r="Q40" s="671">
        <v>43358</v>
      </c>
      <c r="R40" s="672" t="s">
        <v>22</v>
      </c>
      <c r="S40" s="668">
        <v>11318</v>
      </c>
      <c r="T40" s="671">
        <v>43308</v>
      </c>
      <c r="U40" s="668" t="s">
        <v>668</v>
      </c>
      <c r="V40" s="667" t="s">
        <v>669</v>
      </c>
      <c r="W40" s="668">
        <v>37818</v>
      </c>
      <c r="X40" s="671">
        <v>43312</v>
      </c>
      <c r="Y40" s="672" t="s">
        <v>1157</v>
      </c>
    </row>
    <row r="41" spans="1:25" ht="63.75" x14ac:dyDescent="0.25">
      <c r="A41" s="675">
        <v>40</v>
      </c>
      <c r="B41" s="1015">
        <v>13</v>
      </c>
      <c r="C41" s="1016" t="s">
        <v>68</v>
      </c>
      <c r="D41" s="1017" t="s">
        <v>545</v>
      </c>
      <c r="E41" s="676" t="s">
        <v>1560</v>
      </c>
      <c r="F41" s="677" t="s">
        <v>1561</v>
      </c>
      <c r="G41" s="678">
        <v>901031856</v>
      </c>
      <c r="H41" s="678">
        <v>9</v>
      </c>
      <c r="I41" s="677" t="s">
        <v>1562</v>
      </c>
      <c r="J41" s="678">
        <v>31673090206</v>
      </c>
      <c r="K41" s="679">
        <v>80920</v>
      </c>
      <c r="L41" s="679"/>
      <c r="M41" s="674">
        <v>43358</v>
      </c>
      <c r="N41" s="678"/>
      <c r="O41" s="673">
        <v>43311</v>
      </c>
      <c r="P41" s="671"/>
      <c r="Q41" s="680">
        <v>43358</v>
      </c>
      <c r="R41" s="681" t="s">
        <v>22</v>
      </c>
      <c r="S41" s="678">
        <v>11218</v>
      </c>
      <c r="T41" s="680">
        <v>43308</v>
      </c>
      <c r="U41" s="678" t="s">
        <v>668</v>
      </c>
      <c r="V41" s="677" t="s">
        <v>669</v>
      </c>
      <c r="W41" s="668">
        <v>37918</v>
      </c>
      <c r="X41" s="671">
        <v>43312</v>
      </c>
      <c r="Y41" s="672" t="s">
        <v>1157</v>
      </c>
    </row>
    <row r="42" spans="1:25" ht="138.75" customHeight="1" x14ac:dyDescent="0.25">
      <c r="A42" s="396">
        <v>41</v>
      </c>
      <c r="B42" s="1015">
        <v>21</v>
      </c>
      <c r="C42" s="394" t="s">
        <v>203</v>
      </c>
      <c r="D42" s="393" t="s">
        <v>69</v>
      </c>
      <c r="E42" s="395" t="s">
        <v>1590</v>
      </c>
      <c r="F42" s="656" t="s">
        <v>1591</v>
      </c>
      <c r="G42" s="657">
        <v>900853009</v>
      </c>
      <c r="H42" s="657">
        <v>0</v>
      </c>
      <c r="I42" s="656" t="s">
        <v>1592</v>
      </c>
      <c r="J42" s="657" t="s">
        <v>1593</v>
      </c>
      <c r="K42" s="658">
        <v>11834000</v>
      </c>
      <c r="L42" s="657"/>
      <c r="M42" s="659">
        <v>43465</v>
      </c>
      <c r="N42" s="657"/>
      <c r="O42" s="659">
        <v>43314</v>
      </c>
      <c r="P42" s="659">
        <v>43367</v>
      </c>
      <c r="Q42" s="659">
        <v>43465</v>
      </c>
      <c r="R42" s="401" t="s">
        <v>1594</v>
      </c>
      <c r="S42" s="657">
        <v>10218</v>
      </c>
      <c r="T42" s="659">
        <v>43278</v>
      </c>
      <c r="U42" s="657" t="s">
        <v>577</v>
      </c>
      <c r="V42" s="656" t="s">
        <v>578</v>
      </c>
      <c r="W42" s="683" t="s">
        <v>1595</v>
      </c>
      <c r="X42" s="659">
        <v>43363</v>
      </c>
      <c r="Y42" s="401" t="s">
        <v>213</v>
      </c>
    </row>
    <row r="43" spans="1:25" ht="51" x14ac:dyDescent="0.25">
      <c r="A43" s="766">
        <v>42</v>
      </c>
      <c r="B43" s="1015">
        <v>14</v>
      </c>
      <c r="C43" s="776" t="s">
        <v>68</v>
      </c>
      <c r="D43" s="763" t="s">
        <v>18</v>
      </c>
      <c r="E43" s="763" t="s">
        <v>1419</v>
      </c>
      <c r="F43" s="763" t="s">
        <v>1420</v>
      </c>
      <c r="G43" s="955">
        <v>860007590</v>
      </c>
      <c r="H43" s="955">
        <v>6</v>
      </c>
      <c r="I43" s="952" t="s">
        <v>1421</v>
      </c>
      <c r="J43" s="955">
        <v>4237630</v>
      </c>
      <c r="K43" s="661">
        <v>395000</v>
      </c>
      <c r="L43" s="772"/>
      <c r="M43" s="772" t="s">
        <v>740</v>
      </c>
      <c r="N43" s="772"/>
      <c r="O43" s="773">
        <v>43362</v>
      </c>
      <c r="P43" s="772"/>
      <c r="Q43" s="773">
        <v>43726</v>
      </c>
      <c r="R43" s="772" t="s">
        <v>22</v>
      </c>
      <c r="S43" s="772">
        <v>13018</v>
      </c>
      <c r="T43" s="773">
        <v>43354</v>
      </c>
      <c r="U43" s="772" t="s">
        <v>658</v>
      </c>
      <c r="V43" s="772" t="s">
        <v>659</v>
      </c>
      <c r="W43" s="772">
        <v>43618</v>
      </c>
      <c r="X43" s="773">
        <v>43363</v>
      </c>
      <c r="Y43" s="768" t="s">
        <v>1400</v>
      </c>
    </row>
    <row r="44" spans="1:25" ht="142.5" customHeight="1" x14ac:dyDescent="0.25">
      <c r="A44" s="766">
        <v>43</v>
      </c>
      <c r="B44" s="1015">
        <v>15</v>
      </c>
      <c r="C44" s="776" t="s">
        <v>68</v>
      </c>
      <c r="D44" s="763" t="s">
        <v>69</v>
      </c>
      <c r="E44" s="763" t="s">
        <v>1596</v>
      </c>
      <c r="F44" s="763" t="s">
        <v>1597</v>
      </c>
      <c r="G44" s="955">
        <v>900696060</v>
      </c>
      <c r="H44" s="955">
        <v>3</v>
      </c>
      <c r="I44" s="952" t="s">
        <v>1598</v>
      </c>
      <c r="J44" s="955">
        <v>3142711718</v>
      </c>
      <c r="K44" s="661">
        <v>1731575</v>
      </c>
      <c r="L44" s="772"/>
      <c r="M44" s="660" t="s">
        <v>1599</v>
      </c>
      <c r="N44" s="772"/>
      <c r="O44" s="773">
        <v>43363</v>
      </c>
      <c r="P44" s="773">
        <v>43370</v>
      </c>
      <c r="Q44" s="773">
        <v>43418</v>
      </c>
      <c r="R44" s="768" t="s">
        <v>1600</v>
      </c>
      <c r="S44" s="772">
        <v>10518</v>
      </c>
      <c r="T44" s="773">
        <v>43278</v>
      </c>
      <c r="U44" s="772" t="s">
        <v>563</v>
      </c>
      <c r="V44" s="660" t="s">
        <v>564</v>
      </c>
      <c r="W44" s="772">
        <v>44118</v>
      </c>
      <c r="X44" s="773">
        <v>43367</v>
      </c>
      <c r="Y44" s="768" t="s">
        <v>1157</v>
      </c>
    </row>
    <row r="45" spans="1:25" ht="63.75" x14ac:dyDescent="0.25">
      <c r="A45" s="772">
        <v>44</v>
      </c>
      <c r="B45" s="1015">
        <v>16</v>
      </c>
      <c r="C45" s="776" t="s">
        <v>68</v>
      </c>
      <c r="D45" s="763" t="s">
        <v>545</v>
      </c>
      <c r="E45" s="763" t="s">
        <v>1371</v>
      </c>
      <c r="F45" s="763" t="s">
        <v>257</v>
      </c>
      <c r="G45" s="955">
        <v>800058607</v>
      </c>
      <c r="H45" s="955">
        <v>2</v>
      </c>
      <c r="I45" s="952" t="s">
        <v>1132</v>
      </c>
      <c r="J45" s="955">
        <v>5462727</v>
      </c>
      <c r="K45" s="661">
        <v>131079664</v>
      </c>
      <c r="L45" s="772"/>
      <c r="M45" s="773">
        <v>43830</v>
      </c>
      <c r="N45" s="772"/>
      <c r="O45" s="773">
        <v>43368</v>
      </c>
      <c r="P45" s="773">
        <v>43375</v>
      </c>
      <c r="Q45" s="773">
        <v>43830</v>
      </c>
      <c r="R45" s="772" t="s">
        <v>22</v>
      </c>
      <c r="S45" s="772">
        <v>14018</v>
      </c>
      <c r="T45" s="773">
        <v>43368</v>
      </c>
      <c r="U45" s="772" t="s">
        <v>692</v>
      </c>
      <c r="V45" s="772" t="s">
        <v>693</v>
      </c>
      <c r="W45" s="772">
        <v>46918</v>
      </c>
      <c r="X45" s="773">
        <v>43371</v>
      </c>
      <c r="Y45" s="768" t="s">
        <v>213</v>
      </c>
    </row>
    <row r="46" spans="1:25" ht="126" x14ac:dyDescent="0.25">
      <c r="A46" s="772">
        <v>45</v>
      </c>
      <c r="B46" s="1015">
        <v>17</v>
      </c>
      <c r="C46" s="776" t="s">
        <v>68</v>
      </c>
      <c r="D46" s="763" t="s">
        <v>18</v>
      </c>
      <c r="E46" s="763" t="s">
        <v>1601</v>
      </c>
      <c r="F46" s="763" t="s">
        <v>1602</v>
      </c>
      <c r="G46" s="955">
        <v>830032436</v>
      </c>
      <c r="H46" s="955">
        <v>6</v>
      </c>
      <c r="I46" s="952" t="s">
        <v>1603</v>
      </c>
      <c r="J46" s="955">
        <v>3491174</v>
      </c>
      <c r="K46" s="661">
        <v>954000</v>
      </c>
      <c r="L46" s="772"/>
      <c r="M46" s="660" t="s">
        <v>1599</v>
      </c>
      <c r="N46" s="772"/>
      <c r="O46" s="773">
        <v>43364</v>
      </c>
      <c r="P46" s="773">
        <v>43370</v>
      </c>
      <c r="Q46" s="773">
        <v>43418</v>
      </c>
      <c r="R46" s="772" t="s">
        <v>22</v>
      </c>
      <c r="S46" s="772">
        <v>13518</v>
      </c>
      <c r="T46" s="773">
        <v>43362</v>
      </c>
      <c r="U46" s="772" t="s">
        <v>625</v>
      </c>
      <c r="V46" s="660" t="s">
        <v>1418</v>
      </c>
      <c r="W46" s="772">
        <v>46718</v>
      </c>
      <c r="X46" s="773">
        <v>43369</v>
      </c>
      <c r="Y46" s="768" t="s">
        <v>1157</v>
      </c>
    </row>
    <row r="47" spans="1:25" ht="147" customHeight="1" x14ac:dyDescent="0.25">
      <c r="A47" s="772">
        <v>46</v>
      </c>
      <c r="B47" s="1015">
        <v>22</v>
      </c>
      <c r="C47" s="776" t="s">
        <v>203</v>
      </c>
      <c r="D47" s="763" t="s">
        <v>69</v>
      </c>
      <c r="E47" s="763" t="s">
        <v>1449</v>
      </c>
      <c r="F47" s="763" t="s">
        <v>1450</v>
      </c>
      <c r="G47" s="955">
        <v>80807003</v>
      </c>
      <c r="H47" s="955">
        <v>8</v>
      </c>
      <c r="I47" s="952" t="s">
        <v>1255</v>
      </c>
      <c r="J47" s="955">
        <v>5602572</v>
      </c>
      <c r="K47" s="661">
        <v>507000</v>
      </c>
      <c r="L47" s="772"/>
      <c r="M47" s="660" t="s">
        <v>1604</v>
      </c>
      <c r="N47" s="772"/>
      <c r="O47" s="773">
        <v>43369</v>
      </c>
      <c r="P47" s="773">
        <v>43377</v>
      </c>
      <c r="Q47" s="773">
        <v>43402</v>
      </c>
      <c r="R47" s="768" t="s">
        <v>1605</v>
      </c>
      <c r="S47" s="660">
        <v>12218</v>
      </c>
      <c r="T47" s="682">
        <v>43349</v>
      </c>
      <c r="U47" s="660" t="s">
        <v>1059</v>
      </c>
      <c r="V47" s="660" t="s">
        <v>1060</v>
      </c>
      <c r="W47" s="660">
        <v>46818</v>
      </c>
      <c r="X47" s="682">
        <v>43370</v>
      </c>
      <c r="Y47" s="768" t="s">
        <v>1157</v>
      </c>
    </row>
    <row r="48" spans="1:25" ht="147" customHeight="1" x14ac:dyDescent="0.25">
      <c r="A48" s="486">
        <v>47</v>
      </c>
      <c r="B48" s="1015">
        <v>4</v>
      </c>
      <c r="C48" s="384" t="s">
        <v>100</v>
      </c>
      <c r="D48" s="383" t="s">
        <v>545</v>
      </c>
      <c r="E48" s="385" t="s">
        <v>305</v>
      </c>
      <c r="F48" s="383" t="s">
        <v>547</v>
      </c>
      <c r="G48" s="386">
        <v>830095213</v>
      </c>
      <c r="H48" s="386">
        <v>0</v>
      </c>
      <c r="I48" s="489" t="s">
        <v>548</v>
      </c>
      <c r="J48" s="392">
        <v>3175150153</v>
      </c>
      <c r="K48" s="685">
        <v>2140000</v>
      </c>
      <c r="L48" s="486"/>
      <c r="M48" s="500">
        <v>43465</v>
      </c>
      <c r="N48" s="486"/>
      <c r="O48" s="485">
        <v>43381</v>
      </c>
      <c r="P48" s="485">
        <v>43382</v>
      </c>
      <c r="Q48" s="485">
        <v>43465</v>
      </c>
      <c r="R48" s="392" t="s">
        <v>22</v>
      </c>
      <c r="S48" s="488">
        <v>14718</v>
      </c>
      <c r="T48" s="500">
        <v>43381</v>
      </c>
      <c r="U48" s="488" t="s">
        <v>549</v>
      </c>
      <c r="V48" s="488" t="s">
        <v>1144</v>
      </c>
      <c r="W48" s="488">
        <v>47618</v>
      </c>
      <c r="X48" s="500">
        <v>43382</v>
      </c>
      <c r="Y48" s="927" t="s">
        <v>1139</v>
      </c>
    </row>
    <row r="49" spans="1:25" ht="63.75" x14ac:dyDescent="0.25">
      <c r="A49" s="486">
        <v>48</v>
      </c>
      <c r="B49" s="1015">
        <v>18</v>
      </c>
      <c r="C49" s="1018" t="s">
        <v>68</v>
      </c>
      <c r="D49" s="383" t="s">
        <v>274</v>
      </c>
      <c r="E49" s="385" t="s">
        <v>1606</v>
      </c>
      <c r="F49" s="383" t="s">
        <v>1515</v>
      </c>
      <c r="G49" s="386">
        <v>830049916</v>
      </c>
      <c r="H49" s="386">
        <v>4</v>
      </c>
      <c r="I49" s="489" t="s">
        <v>1607</v>
      </c>
      <c r="J49" s="392" t="s">
        <v>1608</v>
      </c>
      <c r="K49" s="685">
        <v>20300000</v>
      </c>
      <c r="L49" s="486"/>
      <c r="M49" s="500">
        <v>43465</v>
      </c>
      <c r="N49" s="486"/>
      <c r="O49" s="485">
        <v>43398</v>
      </c>
      <c r="P49" s="485">
        <v>43406</v>
      </c>
      <c r="Q49" s="485">
        <v>43465</v>
      </c>
      <c r="R49" s="392" t="s">
        <v>1609</v>
      </c>
      <c r="S49" s="488">
        <v>12818</v>
      </c>
      <c r="T49" s="500">
        <v>43350</v>
      </c>
      <c r="U49" s="488" t="s">
        <v>692</v>
      </c>
      <c r="V49" s="488" t="s">
        <v>693</v>
      </c>
      <c r="W49" s="488">
        <v>49418</v>
      </c>
      <c r="X49" s="500">
        <v>43399</v>
      </c>
      <c r="Y49" s="927" t="s">
        <v>213</v>
      </c>
    </row>
    <row r="50" spans="1:25" ht="63.75" x14ac:dyDescent="0.25">
      <c r="A50" s="486">
        <v>49</v>
      </c>
      <c r="B50" s="1015">
        <v>3</v>
      </c>
      <c r="C50" s="384" t="s">
        <v>132</v>
      </c>
      <c r="D50" s="383" t="s">
        <v>18</v>
      </c>
      <c r="E50" s="385" t="s">
        <v>1354</v>
      </c>
      <c r="F50" s="383" t="s">
        <v>1243</v>
      </c>
      <c r="G50" s="386">
        <v>900559701</v>
      </c>
      <c r="H50" s="386">
        <v>1</v>
      </c>
      <c r="I50" s="489" t="s">
        <v>1244</v>
      </c>
      <c r="J50" s="392">
        <v>7560050</v>
      </c>
      <c r="K50" s="654">
        <v>5080000</v>
      </c>
      <c r="L50" s="486"/>
      <c r="M50" s="500">
        <v>43555</v>
      </c>
      <c r="N50" s="486"/>
      <c r="O50" s="485">
        <v>43403</v>
      </c>
      <c r="P50" s="485">
        <v>43405</v>
      </c>
      <c r="Q50" s="485">
        <v>43555</v>
      </c>
      <c r="R50" s="392" t="s">
        <v>22</v>
      </c>
      <c r="S50" s="488">
        <v>11918</v>
      </c>
      <c r="T50" s="500">
        <v>43341</v>
      </c>
      <c r="U50" s="488" t="s">
        <v>542</v>
      </c>
      <c r="V50" s="488" t="s">
        <v>543</v>
      </c>
      <c r="W50" s="488">
        <v>52218</v>
      </c>
      <c r="X50" s="500">
        <v>43404</v>
      </c>
      <c r="Y50" s="927" t="s">
        <v>1139</v>
      </c>
    </row>
    <row r="51" spans="1:25" ht="140.25" x14ac:dyDescent="0.25">
      <c r="A51" s="686">
        <v>50</v>
      </c>
      <c r="B51" s="1015">
        <v>23</v>
      </c>
      <c r="C51" s="687" t="s">
        <v>203</v>
      </c>
      <c r="D51" s="688" t="s">
        <v>69</v>
      </c>
      <c r="E51" s="698" t="s">
        <v>1610</v>
      </c>
      <c r="F51" s="688" t="s">
        <v>1611</v>
      </c>
      <c r="G51" s="689">
        <v>860007759</v>
      </c>
      <c r="H51" s="689">
        <v>3</v>
      </c>
      <c r="I51" s="690" t="s">
        <v>1612</v>
      </c>
      <c r="J51" s="691" t="s">
        <v>1613</v>
      </c>
      <c r="K51" s="692">
        <v>12000000</v>
      </c>
      <c r="L51" s="686"/>
      <c r="M51" s="693">
        <v>43449</v>
      </c>
      <c r="N51" s="686"/>
      <c r="O51" s="693">
        <v>43406</v>
      </c>
      <c r="P51" s="693">
        <v>43417</v>
      </c>
      <c r="Q51" s="693">
        <v>43449</v>
      </c>
      <c r="R51" s="506" t="s">
        <v>1614</v>
      </c>
      <c r="S51" s="694">
        <v>14918</v>
      </c>
      <c r="T51" s="693">
        <v>43391</v>
      </c>
      <c r="U51" s="694" t="s">
        <v>710</v>
      </c>
      <c r="V51" s="694" t="s">
        <v>711</v>
      </c>
      <c r="W51" s="686">
        <v>54218</v>
      </c>
      <c r="X51" s="693">
        <v>43410</v>
      </c>
      <c r="Y51" s="1010" t="s">
        <v>1157</v>
      </c>
    </row>
    <row r="52" spans="1:25" ht="89.25" x14ac:dyDescent="0.25">
      <c r="A52" s="695">
        <v>51</v>
      </c>
      <c r="B52" s="696">
        <v>24</v>
      </c>
      <c r="C52" s="687" t="s">
        <v>203</v>
      </c>
      <c r="D52" s="688" t="s">
        <v>69</v>
      </c>
      <c r="E52" s="503" t="s">
        <v>1615</v>
      </c>
      <c r="F52" s="501" t="s">
        <v>1616</v>
      </c>
      <c r="G52" s="504">
        <v>830140485</v>
      </c>
      <c r="H52" s="504">
        <v>1</v>
      </c>
      <c r="I52" s="505" t="s">
        <v>1617</v>
      </c>
      <c r="J52" s="506">
        <v>2639772</v>
      </c>
      <c r="K52" s="652">
        <v>3286277</v>
      </c>
      <c r="L52" s="510"/>
      <c r="M52" s="509">
        <v>43449</v>
      </c>
      <c r="N52" s="510"/>
      <c r="O52" s="509">
        <v>43413</v>
      </c>
      <c r="P52" s="509">
        <v>43423</v>
      </c>
      <c r="Q52" s="509">
        <v>43449</v>
      </c>
      <c r="R52" s="506" t="s">
        <v>1618</v>
      </c>
      <c r="S52" s="512">
        <v>14918</v>
      </c>
      <c r="T52" s="509">
        <v>43391</v>
      </c>
      <c r="U52" s="512" t="s">
        <v>710</v>
      </c>
      <c r="V52" s="512" t="s">
        <v>711</v>
      </c>
      <c r="W52" s="510">
        <v>54618</v>
      </c>
      <c r="X52" s="509">
        <v>43417</v>
      </c>
      <c r="Y52" s="1010" t="s">
        <v>1157</v>
      </c>
    </row>
    <row r="53" spans="1:25" ht="135" x14ac:dyDescent="0.25">
      <c r="A53" s="510">
        <v>52</v>
      </c>
      <c r="B53" s="696">
        <v>19</v>
      </c>
      <c r="C53" s="687" t="s">
        <v>68</v>
      </c>
      <c r="D53" s="688" t="s">
        <v>274</v>
      </c>
      <c r="E53" s="503" t="s">
        <v>1619</v>
      </c>
      <c r="F53" s="501" t="s">
        <v>1620</v>
      </c>
      <c r="G53" s="504">
        <v>901229355</v>
      </c>
      <c r="H53" s="504">
        <v>2</v>
      </c>
      <c r="I53" s="505" t="s">
        <v>1621</v>
      </c>
      <c r="J53" s="506">
        <v>3680100</v>
      </c>
      <c r="K53" s="652">
        <v>715939500</v>
      </c>
      <c r="L53" s="510"/>
      <c r="M53" s="509">
        <v>43465</v>
      </c>
      <c r="N53" s="510"/>
      <c r="O53" s="509">
        <v>43417</v>
      </c>
      <c r="P53" s="509">
        <v>43420</v>
      </c>
      <c r="Q53" s="509">
        <v>43465</v>
      </c>
      <c r="R53" s="506" t="s">
        <v>1622</v>
      </c>
      <c r="S53" s="512">
        <v>11018</v>
      </c>
      <c r="T53" s="509">
        <v>43300</v>
      </c>
      <c r="U53" s="512" t="s">
        <v>1331</v>
      </c>
      <c r="V53" s="512" t="s">
        <v>1521</v>
      </c>
      <c r="W53" s="510">
        <v>54718</v>
      </c>
      <c r="X53" s="509">
        <v>43418</v>
      </c>
      <c r="Y53" s="1010" t="s">
        <v>213</v>
      </c>
    </row>
    <row r="54" spans="1:25" ht="140.25" customHeight="1" x14ac:dyDescent="0.25">
      <c r="A54" s="510">
        <v>53</v>
      </c>
      <c r="B54" s="696">
        <v>20</v>
      </c>
      <c r="C54" s="687" t="s">
        <v>68</v>
      </c>
      <c r="D54" s="688" t="s">
        <v>274</v>
      </c>
      <c r="E54" s="503" t="s">
        <v>1623</v>
      </c>
      <c r="F54" s="501" t="s">
        <v>1624</v>
      </c>
      <c r="G54" s="504">
        <v>901229731</v>
      </c>
      <c r="H54" s="504">
        <v>9</v>
      </c>
      <c r="I54" s="505" t="s">
        <v>1625</v>
      </c>
      <c r="J54" s="506" t="s">
        <v>1626</v>
      </c>
      <c r="K54" s="652">
        <v>197493185</v>
      </c>
      <c r="L54" s="510"/>
      <c r="M54" s="509">
        <v>43465</v>
      </c>
      <c r="N54" s="510"/>
      <c r="O54" s="509">
        <v>43420</v>
      </c>
      <c r="P54" s="509">
        <v>43424</v>
      </c>
      <c r="Q54" s="509">
        <v>43465</v>
      </c>
      <c r="R54" s="506" t="s">
        <v>1627</v>
      </c>
      <c r="S54" s="512">
        <v>13718</v>
      </c>
      <c r="T54" s="509">
        <v>43362</v>
      </c>
      <c r="U54" s="512" t="s">
        <v>823</v>
      </c>
      <c r="V54" s="512" t="s">
        <v>824</v>
      </c>
      <c r="W54" s="510">
        <v>56018</v>
      </c>
      <c r="X54" s="509">
        <v>43423</v>
      </c>
      <c r="Y54" s="1010" t="s">
        <v>213</v>
      </c>
    </row>
    <row r="55" spans="1:25" ht="140.25" x14ac:dyDescent="0.25">
      <c r="A55" s="510">
        <v>54</v>
      </c>
      <c r="B55" s="696">
        <v>1</v>
      </c>
      <c r="C55" s="502" t="s">
        <v>1439</v>
      </c>
      <c r="D55" s="501" t="s">
        <v>33</v>
      </c>
      <c r="E55" s="503" t="s">
        <v>1628</v>
      </c>
      <c r="F55" s="501" t="s">
        <v>1629</v>
      </c>
      <c r="G55" s="504">
        <v>900153453</v>
      </c>
      <c r="H55" s="504">
        <v>4</v>
      </c>
      <c r="I55" s="505" t="s">
        <v>1630</v>
      </c>
      <c r="J55" s="506">
        <v>5870400</v>
      </c>
      <c r="K55" s="652">
        <v>0</v>
      </c>
      <c r="L55" s="510"/>
      <c r="M55" s="509">
        <v>43585</v>
      </c>
      <c r="N55" s="510"/>
      <c r="O55" s="509">
        <v>43424</v>
      </c>
      <c r="P55" s="510"/>
      <c r="Q55" s="509">
        <v>43585</v>
      </c>
      <c r="R55" s="510" t="s">
        <v>22</v>
      </c>
      <c r="S55" s="512" t="s">
        <v>22</v>
      </c>
      <c r="T55" s="512" t="s">
        <v>22</v>
      </c>
      <c r="U55" s="512" t="s">
        <v>22</v>
      </c>
      <c r="V55" s="512" t="s">
        <v>22</v>
      </c>
      <c r="W55" s="512" t="s">
        <v>22</v>
      </c>
      <c r="X55" s="512" t="s">
        <v>22</v>
      </c>
      <c r="Y55" s="1010" t="s">
        <v>1631</v>
      </c>
    </row>
    <row r="56" spans="1:25" ht="60" x14ac:dyDescent="0.25">
      <c r="A56" s="510">
        <v>55</v>
      </c>
      <c r="B56" s="696">
        <v>25</v>
      </c>
      <c r="C56" s="687" t="s">
        <v>203</v>
      </c>
      <c r="D56" s="688" t="s">
        <v>69</v>
      </c>
      <c r="E56" s="698" t="s">
        <v>1632</v>
      </c>
      <c r="F56" s="501" t="s">
        <v>1227</v>
      </c>
      <c r="G56" s="504">
        <v>860066942</v>
      </c>
      <c r="H56" s="504">
        <v>7</v>
      </c>
      <c r="I56" s="505" t="s">
        <v>661</v>
      </c>
      <c r="J56" s="506">
        <v>4280666</v>
      </c>
      <c r="K56" s="652">
        <v>4430000</v>
      </c>
      <c r="L56" s="510"/>
      <c r="M56" s="693">
        <v>43449</v>
      </c>
      <c r="N56" s="686"/>
      <c r="O56" s="693">
        <v>43424</v>
      </c>
      <c r="P56" s="693">
        <v>43439</v>
      </c>
      <c r="Q56" s="693">
        <v>43449</v>
      </c>
      <c r="R56" s="506" t="s">
        <v>1633</v>
      </c>
      <c r="S56" s="512">
        <v>15818</v>
      </c>
      <c r="T56" s="509">
        <v>43398</v>
      </c>
      <c r="U56" s="512" t="s">
        <v>563</v>
      </c>
      <c r="V56" s="512" t="s">
        <v>564</v>
      </c>
      <c r="W56" s="510">
        <v>56118</v>
      </c>
      <c r="X56" s="693">
        <v>43424</v>
      </c>
      <c r="Y56" s="1019" t="s">
        <v>1157</v>
      </c>
    </row>
    <row r="57" spans="1:25" ht="64.5" x14ac:dyDescent="0.25">
      <c r="A57" s="510">
        <v>56</v>
      </c>
      <c r="B57" s="696">
        <v>26</v>
      </c>
      <c r="C57" s="687" t="s">
        <v>203</v>
      </c>
      <c r="D57" s="688" t="s">
        <v>274</v>
      </c>
      <c r="E57" s="503" t="s">
        <v>1634</v>
      </c>
      <c r="F57" s="501" t="s">
        <v>1635</v>
      </c>
      <c r="G57" s="504">
        <v>800042471</v>
      </c>
      <c r="H57" s="504">
        <v>8</v>
      </c>
      <c r="I57" s="505" t="s">
        <v>1636</v>
      </c>
      <c r="J57" s="506" t="s">
        <v>1637</v>
      </c>
      <c r="K57" s="652">
        <v>292938254</v>
      </c>
      <c r="L57" s="510"/>
      <c r="M57" s="509">
        <v>43465</v>
      </c>
      <c r="N57" s="686"/>
      <c r="O57" s="693">
        <v>43424</v>
      </c>
      <c r="P57" s="693">
        <v>43431</v>
      </c>
      <c r="Q57" s="509">
        <v>43465</v>
      </c>
      <c r="R57" s="506" t="s">
        <v>1638</v>
      </c>
      <c r="S57" s="512">
        <v>14618</v>
      </c>
      <c r="T57" s="509">
        <v>43376</v>
      </c>
      <c r="U57" s="512" t="s">
        <v>1224</v>
      </c>
      <c r="V57" s="512" t="s">
        <v>1639</v>
      </c>
      <c r="W57" s="510">
        <v>56618</v>
      </c>
      <c r="X57" s="693">
        <v>43426</v>
      </c>
      <c r="Y57" s="1010" t="s">
        <v>213</v>
      </c>
    </row>
    <row r="58" spans="1:25" ht="139.5" customHeight="1" x14ac:dyDescent="0.25">
      <c r="A58" s="510">
        <v>57</v>
      </c>
      <c r="B58" s="696">
        <v>4</v>
      </c>
      <c r="C58" s="502" t="s">
        <v>132</v>
      </c>
      <c r="D58" s="501" t="s">
        <v>18</v>
      </c>
      <c r="E58" s="503" t="s">
        <v>1577</v>
      </c>
      <c r="F58" s="501" t="s">
        <v>135</v>
      </c>
      <c r="G58" s="504">
        <v>860033419</v>
      </c>
      <c r="H58" s="504">
        <v>4</v>
      </c>
      <c r="I58" s="505" t="s">
        <v>999</v>
      </c>
      <c r="J58" s="506">
        <v>5935580</v>
      </c>
      <c r="K58" s="1220">
        <v>1769491294</v>
      </c>
      <c r="L58" s="1219" t="s">
        <v>1640</v>
      </c>
      <c r="M58" s="595">
        <v>44012</v>
      </c>
      <c r="N58" s="1074" t="s">
        <v>1641</v>
      </c>
      <c r="O58" s="509">
        <v>43426</v>
      </c>
      <c r="P58" s="509">
        <v>43435</v>
      </c>
      <c r="Q58" s="595">
        <v>44301</v>
      </c>
      <c r="R58" s="700" t="s">
        <v>1642</v>
      </c>
      <c r="S58" s="512" t="s">
        <v>1643</v>
      </c>
      <c r="T58" s="508" t="s">
        <v>1644</v>
      </c>
      <c r="U58" s="512" t="s">
        <v>542</v>
      </c>
      <c r="V58" s="512" t="s">
        <v>543</v>
      </c>
      <c r="W58" s="510">
        <v>56518</v>
      </c>
      <c r="X58" s="509">
        <v>43426</v>
      </c>
      <c r="Y58" s="1010" t="s">
        <v>1139</v>
      </c>
    </row>
    <row r="59" spans="1:25" ht="102" x14ac:dyDescent="0.25">
      <c r="A59" s="510">
        <v>58</v>
      </c>
      <c r="B59" s="696">
        <v>2</v>
      </c>
      <c r="C59" s="502" t="s">
        <v>1645</v>
      </c>
      <c r="D59" s="501" t="s">
        <v>33</v>
      </c>
      <c r="E59" s="503" t="s">
        <v>455</v>
      </c>
      <c r="F59" s="501" t="s">
        <v>127</v>
      </c>
      <c r="G59" s="504">
        <v>900062917</v>
      </c>
      <c r="H59" s="504">
        <v>9</v>
      </c>
      <c r="I59" s="505" t="s">
        <v>841</v>
      </c>
      <c r="J59" s="506">
        <v>4722000</v>
      </c>
      <c r="K59" s="652" t="s">
        <v>1646</v>
      </c>
      <c r="L59" s="839" t="s">
        <v>1647</v>
      </c>
      <c r="M59" s="1091">
        <v>44012</v>
      </c>
      <c r="N59" s="1074" t="s">
        <v>1648</v>
      </c>
      <c r="O59" s="509">
        <v>43433</v>
      </c>
      <c r="P59" s="509">
        <v>43437</v>
      </c>
      <c r="Q59" s="595">
        <v>44165</v>
      </c>
      <c r="R59" s="506" t="s">
        <v>1649</v>
      </c>
      <c r="S59" s="512">
        <v>12018</v>
      </c>
      <c r="T59" s="509">
        <v>43341</v>
      </c>
      <c r="U59" s="512" t="s">
        <v>844</v>
      </c>
      <c r="V59" s="512" t="s">
        <v>845</v>
      </c>
      <c r="W59" s="510">
        <v>59518</v>
      </c>
      <c r="X59" s="509">
        <v>43434</v>
      </c>
      <c r="Y59" s="1010" t="s">
        <v>1139</v>
      </c>
    </row>
    <row r="60" spans="1:25" ht="134.25" customHeight="1" x14ac:dyDescent="0.25">
      <c r="A60" s="510">
        <v>59</v>
      </c>
      <c r="B60" s="696">
        <v>21</v>
      </c>
      <c r="C60" s="687" t="s">
        <v>68</v>
      </c>
      <c r="D60" s="688" t="s">
        <v>33</v>
      </c>
      <c r="E60" s="698" t="s">
        <v>1650</v>
      </c>
      <c r="F60" s="688" t="s">
        <v>1651</v>
      </c>
      <c r="G60" s="689">
        <v>830084433</v>
      </c>
      <c r="H60" s="697">
        <v>7</v>
      </c>
      <c r="I60" s="690" t="s">
        <v>939</v>
      </c>
      <c r="J60" s="691">
        <v>3790300</v>
      </c>
      <c r="K60" s="652">
        <v>11623920</v>
      </c>
      <c r="L60" s="510"/>
      <c r="M60" s="693" t="s">
        <v>399</v>
      </c>
      <c r="N60" s="686"/>
      <c r="O60" s="693">
        <v>43434</v>
      </c>
      <c r="P60" s="693">
        <v>43439</v>
      </c>
      <c r="Q60" s="693">
        <v>44168</v>
      </c>
      <c r="R60" s="506" t="s">
        <v>1652</v>
      </c>
      <c r="S60" s="694">
        <v>16818</v>
      </c>
      <c r="T60" s="693">
        <v>43420</v>
      </c>
      <c r="U60" s="694" t="s">
        <v>692</v>
      </c>
      <c r="V60" s="694" t="s">
        <v>693</v>
      </c>
      <c r="W60" s="686">
        <v>59618</v>
      </c>
      <c r="X60" s="693" t="s">
        <v>1653</v>
      </c>
      <c r="Y60" s="1019" t="s">
        <v>213</v>
      </c>
    </row>
    <row r="61" spans="1:25" ht="138.75" customHeight="1" x14ac:dyDescent="0.25">
      <c r="A61" s="657">
        <v>60</v>
      </c>
      <c r="B61" s="696">
        <v>5</v>
      </c>
      <c r="C61" s="394" t="s">
        <v>100</v>
      </c>
      <c r="D61" s="393" t="s">
        <v>69</v>
      </c>
      <c r="E61" s="395" t="s">
        <v>1654</v>
      </c>
      <c r="F61" s="393" t="s">
        <v>1655</v>
      </c>
      <c r="G61" s="396">
        <v>900434629</v>
      </c>
      <c r="H61" s="396">
        <v>1</v>
      </c>
      <c r="I61" s="701" t="s">
        <v>1656</v>
      </c>
      <c r="J61" s="401">
        <v>6562091</v>
      </c>
      <c r="K61" s="699">
        <v>3500000</v>
      </c>
      <c r="L61" s="657"/>
      <c r="M61" s="659">
        <v>43449</v>
      </c>
      <c r="N61" s="657"/>
      <c r="O61" s="659">
        <v>43441</v>
      </c>
      <c r="P61" s="659">
        <v>43445</v>
      </c>
      <c r="Q61" s="659">
        <v>43449</v>
      </c>
      <c r="R61" s="401" t="s">
        <v>1657</v>
      </c>
      <c r="S61" s="657">
        <v>17118</v>
      </c>
      <c r="T61" s="659">
        <v>43423</v>
      </c>
      <c r="U61" s="656" t="s">
        <v>563</v>
      </c>
      <c r="V61" s="656" t="s">
        <v>564</v>
      </c>
      <c r="W61" s="657"/>
      <c r="X61" s="657"/>
      <c r="Y61" s="1020" t="s">
        <v>1157</v>
      </c>
    </row>
    <row r="62" spans="1:25" ht="148.5" customHeight="1" x14ac:dyDescent="0.25">
      <c r="A62" s="657">
        <v>61</v>
      </c>
      <c r="B62" s="696">
        <v>27</v>
      </c>
      <c r="C62" s="394" t="s">
        <v>203</v>
      </c>
      <c r="D62" s="393" t="s">
        <v>33</v>
      </c>
      <c r="E62" s="395" t="s">
        <v>1658</v>
      </c>
      <c r="F62" s="393" t="s">
        <v>1227</v>
      </c>
      <c r="G62" s="396">
        <v>860066942</v>
      </c>
      <c r="H62" s="396">
        <v>7</v>
      </c>
      <c r="I62" s="701" t="s">
        <v>661</v>
      </c>
      <c r="J62" s="401">
        <v>4280666</v>
      </c>
      <c r="K62" s="699">
        <v>30712192</v>
      </c>
      <c r="L62" s="657"/>
      <c r="M62" s="659">
        <v>43449</v>
      </c>
      <c r="N62" s="657"/>
      <c r="O62" s="659">
        <v>43446</v>
      </c>
      <c r="P62" s="659">
        <v>43447</v>
      </c>
      <c r="Q62" s="659">
        <v>43449</v>
      </c>
      <c r="R62" s="401" t="s">
        <v>1659</v>
      </c>
      <c r="S62" s="656">
        <v>17518</v>
      </c>
      <c r="T62" s="659">
        <v>43440</v>
      </c>
      <c r="U62" s="656" t="s">
        <v>563</v>
      </c>
      <c r="V62" s="656" t="s">
        <v>564</v>
      </c>
      <c r="W62" s="657">
        <v>60618</v>
      </c>
      <c r="X62" s="659">
        <v>43446</v>
      </c>
      <c r="Y62" s="1020" t="s">
        <v>1157</v>
      </c>
    </row>
    <row r="63" spans="1:25" ht="135" x14ac:dyDescent="0.25">
      <c r="A63" s="702">
        <v>62</v>
      </c>
      <c r="B63" s="703">
        <v>28</v>
      </c>
      <c r="C63" s="704" t="s">
        <v>203</v>
      </c>
      <c r="D63" s="706" t="s">
        <v>33</v>
      </c>
      <c r="E63" s="705" t="s">
        <v>1660</v>
      </c>
      <c r="F63" s="706" t="s">
        <v>1297</v>
      </c>
      <c r="G63" s="707">
        <v>800220028</v>
      </c>
      <c r="H63" s="707">
        <v>1</v>
      </c>
      <c r="I63" s="708" t="s">
        <v>1125</v>
      </c>
      <c r="J63" s="709">
        <v>2188266</v>
      </c>
      <c r="K63" s="699">
        <v>29380306</v>
      </c>
      <c r="L63" s="657"/>
      <c r="M63" s="659">
        <v>43465</v>
      </c>
      <c r="N63" s="657"/>
      <c r="O63" s="659">
        <v>43446</v>
      </c>
      <c r="P63" s="659">
        <v>43451</v>
      </c>
      <c r="Q63" s="659">
        <v>43465</v>
      </c>
      <c r="R63" s="401" t="s">
        <v>1661</v>
      </c>
      <c r="S63" s="656">
        <v>17618</v>
      </c>
      <c r="T63" s="659">
        <v>43441</v>
      </c>
      <c r="U63" s="656" t="s">
        <v>1331</v>
      </c>
      <c r="V63" s="656" t="s">
        <v>1521</v>
      </c>
      <c r="W63" s="657">
        <v>60818</v>
      </c>
      <c r="X63" s="659">
        <v>43448</v>
      </c>
      <c r="Y63" s="1020" t="s">
        <v>213</v>
      </c>
    </row>
    <row r="64" spans="1:25" x14ac:dyDescent="0.25">
      <c r="K64" s="711">
        <f>SUM(K2:K63)</f>
        <v>5008673529</v>
      </c>
      <c r="L64" s="711">
        <f>SUM(L2:L63)</f>
        <v>468167045</v>
      </c>
    </row>
    <row r="65" spans="11:12" x14ac:dyDescent="0.25">
      <c r="L65" s="712">
        <f>+L64+K64</f>
        <v>5476840574</v>
      </c>
    </row>
    <row r="67" spans="11:12" x14ac:dyDescent="0.25">
      <c r="K67" s="710"/>
    </row>
    <row r="68" spans="11:12" x14ac:dyDescent="0.25">
      <c r="K68" s="710"/>
    </row>
    <row r="69" spans="11:12" x14ac:dyDescent="0.25">
      <c r="K69" s="710"/>
    </row>
    <row r="70" spans="11:12" x14ac:dyDescent="0.25">
      <c r="K70" s="710"/>
    </row>
    <row r="71" spans="11:12" x14ac:dyDescent="0.25">
      <c r="K71" s="710"/>
    </row>
    <row r="72" spans="11:12" x14ac:dyDescent="0.25">
      <c r="K72" s="710"/>
    </row>
    <row r="73" spans="11:12" x14ac:dyDescent="0.25">
      <c r="K73" s="710"/>
    </row>
    <row r="74" spans="11:12" x14ac:dyDescent="0.25">
      <c r="K74" s="710"/>
    </row>
    <row r="75" spans="11:12" x14ac:dyDescent="0.25">
      <c r="K75" s="710"/>
    </row>
    <row r="76" spans="11:12" x14ac:dyDescent="0.25">
      <c r="K76" s="710"/>
    </row>
    <row r="77" spans="11:12" x14ac:dyDescent="0.25">
      <c r="K77" s="710"/>
    </row>
  </sheetData>
  <autoFilter ref="C1:C77" xr:uid="{00000000-0009-0000-0000-000006000000}"/>
  <dataValidations count="1">
    <dataValidation type="textLength" allowBlank="1" showInputMessage="1" error="Escriba un texto  Maximo 390 Caracteres" promptTitle="Cualquier contenido Maximo 390 Caracteres" prompt=" Registre DE MANERA BREVE el objeto del contrato. (MÁX. 390 CARACTERES)" sqref="E17:E18" xr:uid="{00000000-0002-0000-0600-000000000000}">
      <formula1>0</formula1>
      <formula2>390</formula2>
    </dataValidation>
  </dataValidations>
  <pageMargins left="0.7" right="0.7" top="0.75" bottom="0.75" header="0.3" footer="0.3"/>
  <pageSetup scale="2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E8"/>
  <sheetViews>
    <sheetView topLeftCell="D1" workbookViewId="0">
      <selection activeCell="I23" sqref="I23"/>
    </sheetView>
  </sheetViews>
  <sheetFormatPr baseColWidth="10" defaultColWidth="11.42578125" defaultRowHeight="15" x14ac:dyDescent="0.25"/>
  <cols>
    <col min="4" max="4" width="18.5703125" customWidth="1"/>
    <col min="5" max="5" width="31.7109375" customWidth="1"/>
    <col min="13" max="13" width="18.42578125" customWidth="1"/>
    <col min="14" max="14" width="16.28515625" customWidth="1"/>
  </cols>
  <sheetData>
    <row r="3" spans="1:31" ht="42" customHeight="1" x14ac:dyDescent="0.25">
      <c r="A3" s="373" t="s">
        <v>1137</v>
      </c>
      <c r="B3" s="373" t="s">
        <v>0</v>
      </c>
      <c r="C3" s="373" t="s">
        <v>1</v>
      </c>
      <c r="D3" s="373" t="s">
        <v>2</v>
      </c>
      <c r="E3" s="373" t="s">
        <v>3</v>
      </c>
      <c r="F3" s="373" t="s">
        <v>4</v>
      </c>
      <c r="G3" s="374" t="s">
        <v>5</v>
      </c>
      <c r="H3" s="374" t="s">
        <v>1662</v>
      </c>
      <c r="I3" s="374" t="s">
        <v>5</v>
      </c>
      <c r="J3" s="374" t="s">
        <v>521</v>
      </c>
      <c r="K3" s="374" t="s">
        <v>522</v>
      </c>
      <c r="L3" s="374" t="s">
        <v>523</v>
      </c>
      <c r="M3" s="375" t="s">
        <v>906</v>
      </c>
      <c r="N3" s="375" t="s">
        <v>907</v>
      </c>
      <c r="O3" s="373" t="s">
        <v>1138</v>
      </c>
      <c r="P3" s="373" t="s">
        <v>909</v>
      </c>
      <c r="Q3" s="373" t="s">
        <v>8</v>
      </c>
      <c r="R3" s="373" t="s">
        <v>9</v>
      </c>
      <c r="S3" s="373"/>
      <c r="T3" s="373" t="s">
        <v>10</v>
      </c>
      <c r="U3" s="373" t="s">
        <v>11</v>
      </c>
      <c r="V3" s="373" t="s">
        <v>1663</v>
      </c>
      <c r="W3" s="373" t="s">
        <v>12</v>
      </c>
      <c r="X3" s="373" t="s">
        <v>13</v>
      </c>
      <c r="Y3" s="373" t="s">
        <v>524</v>
      </c>
      <c r="Z3" s="373" t="s">
        <v>525</v>
      </c>
      <c r="AA3" s="373" t="s">
        <v>14</v>
      </c>
      <c r="AB3" s="373" t="s">
        <v>15</v>
      </c>
      <c r="AC3" s="1021" t="s">
        <v>197</v>
      </c>
      <c r="AD3" s="858" t="s">
        <v>1664</v>
      </c>
      <c r="AE3" s="731"/>
    </row>
    <row r="4" spans="1:31" ht="188.25" x14ac:dyDescent="0.25">
      <c r="A4" s="720">
        <v>9</v>
      </c>
      <c r="B4" s="1015">
        <v>8</v>
      </c>
      <c r="C4" s="937" t="s">
        <v>203</v>
      </c>
      <c r="D4" s="713" t="s">
        <v>69</v>
      </c>
      <c r="E4" s="717" t="s">
        <v>1665</v>
      </c>
      <c r="F4" s="713" t="s">
        <v>1666</v>
      </c>
      <c r="G4" s="720">
        <v>900604496</v>
      </c>
      <c r="H4" s="720"/>
      <c r="I4" s="720"/>
      <c r="J4" s="720">
        <v>7</v>
      </c>
      <c r="K4" s="720" t="s">
        <v>1667</v>
      </c>
      <c r="L4" s="720">
        <v>2518671</v>
      </c>
      <c r="M4" s="719">
        <v>4918000</v>
      </c>
      <c r="N4" s="859">
        <v>2459000</v>
      </c>
      <c r="O4" s="722">
        <v>43830</v>
      </c>
      <c r="P4" s="860">
        <v>44012</v>
      </c>
      <c r="Q4" s="722">
        <v>43532</v>
      </c>
      <c r="R4" s="722">
        <v>43556</v>
      </c>
      <c r="S4" s="722"/>
      <c r="T4" s="860">
        <v>44012</v>
      </c>
      <c r="U4" s="717" t="s">
        <v>1668</v>
      </c>
      <c r="V4" s="717" t="s">
        <v>1669</v>
      </c>
      <c r="W4" s="720">
        <v>3119</v>
      </c>
      <c r="X4" s="722">
        <v>43509</v>
      </c>
      <c r="Y4" s="724" t="s">
        <v>1670</v>
      </c>
      <c r="Z4" s="724" t="s">
        <v>1671</v>
      </c>
      <c r="AA4" s="720">
        <v>11219</v>
      </c>
      <c r="AB4" s="721">
        <v>43535</v>
      </c>
      <c r="AC4" s="1024" t="s">
        <v>1139</v>
      </c>
      <c r="AD4" s="731">
        <v>801615</v>
      </c>
      <c r="AE4" s="731" t="s">
        <v>1672</v>
      </c>
    </row>
    <row r="5" spans="1:31" ht="135" x14ac:dyDescent="0.25">
      <c r="A5" s="616">
        <v>13</v>
      </c>
      <c r="B5" s="1015">
        <v>12</v>
      </c>
      <c r="C5" s="626" t="s">
        <v>203</v>
      </c>
      <c r="D5" s="625" t="s">
        <v>545</v>
      </c>
      <c r="E5" s="627" t="s">
        <v>1549</v>
      </c>
      <c r="F5" s="618" t="s">
        <v>146</v>
      </c>
      <c r="G5" s="616">
        <v>899999115</v>
      </c>
      <c r="H5" s="616"/>
      <c r="I5" s="616"/>
      <c r="J5" s="616">
        <v>8</v>
      </c>
      <c r="K5" s="618" t="s">
        <v>1382</v>
      </c>
      <c r="L5" s="616">
        <v>6579482</v>
      </c>
      <c r="M5" s="725">
        <v>3416671</v>
      </c>
      <c r="N5" s="859">
        <v>1708335.52</v>
      </c>
      <c r="O5" s="617">
        <v>43830</v>
      </c>
      <c r="P5" s="860">
        <v>43951</v>
      </c>
      <c r="Q5" s="617">
        <v>43557</v>
      </c>
      <c r="R5" s="617">
        <v>43586</v>
      </c>
      <c r="S5" s="617"/>
      <c r="T5" s="860">
        <v>43951</v>
      </c>
      <c r="U5" s="627" t="s">
        <v>22</v>
      </c>
      <c r="V5" s="861"/>
      <c r="W5" s="616">
        <v>4319</v>
      </c>
      <c r="X5" s="617">
        <v>43557</v>
      </c>
      <c r="Y5" s="618" t="s">
        <v>1670</v>
      </c>
      <c r="Z5" s="618" t="s">
        <v>1671</v>
      </c>
      <c r="AA5" s="616">
        <v>19319</v>
      </c>
      <c r="AB5" s="726">
        <v>43560</v>
      </c>
      <c r="AC5" s="1026" t="s">
        <v>213</v>
      </c>
      <c r="AD5" s="731">
        <v>811121</v>
      </c>
      <c r="AE5" s="733" t="s">
        <v>1673</v>
      </c>
    </row>
    <row r="6" spans="1:31" ht="102" x14ac:dyDescent="0.25">
      <c r="A6" s="616">
        <v>14</v>
      </c>
      <c r="B6" s="1015">
        <v>13</v>
      </c>
      <c r="C6" s="626" t="s">
        <v>203</v>
      </c>
      <c r="D6" s="625" t="s">
        <v>545</v>
      </c>
      <c r="E6" s="627" t="s">
        <v>640</v>
      </c>
      <c r="F6" s="618" t="s">
        <v>1383</v>
      </c>
      <c r="G6" s="616">
        <v>901030557</v>
      </c>
      <c r="H6" s="616"/>
      <c r="I6" s="616"/>
      <c r="J6" s="616">
        <v>7</v>
      </c>
      <c r="K6" s="618" t="s">
        <v>1384</v>
      </c>
      <c r="L6" s="616">
        <v>3002290</v>
      </c>
      <c r="M6" s="725">
        <v>43690000</v>
      </c>
      <c r="N6" s="859">
        <v>21845000</v>
      </c>
      <c r="O6" s="617">
        <v>43830</v>
      </c>
      <c r="P6" s="860">
        <v>43905</v>
      </c>
      <c r="Q6" s="617">
        <v>43564</v>
      </c>
      <c r="R6" s="617">
        <v>43587</v>
      </c>
      <c r="S6" s="617"/>
      <c r="T6" s="617">
        <v>43830</v>
      </c>
      <c r="U6" s="627" t="s">
        <v>22</v>
      </c>
      <c r="V6" s="627"/>
      <c r="W6" s="616">
        <v>4619</v>
      </c>
      <c r="X6" s="617">
        <v>43564</v>
      </c>
      <c r="Y6" s="618" t="s">
        <v>1674</v>
      </c>
      <c r="Z6" s="618"/>
      <c r="AA6" s="616">
        <v>20919</v>
      </c>
      <c r="AB6" s="726">
        <v>43566</v>
      </c>
      <c r="AC6" s="1026" t="s">
        <v>1139</v>
      </c>
      <c r="AD6" s="731">
        <v>761115</v>
      </c>
      <c r="AE6" s="733" t="s">
        <v>1673</v>
      </c>
    </row>
    <row r="7" spans="1:31" ht="255" x14ac:dyDescent="0.25">
      <c r="A7" s="616">
        <v>18</v>
      </c>
      <c r="B7" s="777" t="s">
        <v>1675</v>
      </c>
      <c r="C7" s="626" t="s">
        <v>1645</v>
      </c>
      <c r="D7" s="625" t="s">
        <v>18</v>
      </c>
      <c r="E7" s="627" t="s">
        <v>1097</v>
      </c>
      <c r="F7" s="625" t="s">
        <v>474</v>
      </c>
      <c r="G7" s="616">
        <v>900068796</v>
      </c>
      <c r="H7" s="616"/>
      <c r="I7" s="616"/>
      <c r="J7" s="616">
        <v>1</v>
      </c>
      <c r="K7" s="618" t="s">
        <v>673</v>
      </c>
      <c r="L7" s="616">
        <v>7466000</v>
      </c>
      <c r="M7" s="725">
        <v>594880000</v>
      </c>
      <c r="N7" s="862" t="s">
        <v>1676</v>
      </c>
      <c r="O7" s="617">
        <v>43830</v>
      </c>
      <c r="P7" s="860">
        <v>43936</v>
      </c>
      <c r="Q7" s="617">
        <v>43580</v>
      </c>
      <c r="R7" s="617">
        <v>43587</v>
      </c>
      <c r="S7" s="617"/>
      <c r="T7" s="860">
        <v>43936</v>
      </c>
      <c r="U7" s="627" t="s">
        <v>1677</v>
      </c>
      <c r="V7" s="627"/>
      <c r="W7" s="616">
        <v>5119</v>
      </c>
      <c r="X7" s="726">
        <v>43567</v>
      </c>
      <c r="Y7" s="729" t="s">
        <v>1678</v>
      </c>
      <c r="Z7" s="729" t="s">
        <v>1679</v>
      </c>
      <c r="AA7" s="616">
        <v>25919</v>
      </c>
      <c r="AB7" s="617">
        <v>43585</v>
      </c>
      <c r="AC7" s="1027" t="s">
        <v>213</v>
      </c>
      <c r="AD7" s="731">
        <v>811115</v>
      </c>
      <c r="AE7" s="733" t="s">
        <v>1680</v>
      </c>
    </row>
    <row r="8" spans="1:31" s="832" customFormat="1" ht="120" customHeight="1" x14ac:dyDescent="0.25">
      <c r="A8" s="407"/>
      <c r="B8" s="777">
        <v>37</v>
      </c>
      <c r="C8" s="407" t="s">
        <v>1681</v>
      </c>
      <c r="D8" s="406" t="s">
        <v>1682</v>
      </c>
      <c r="E8" s="843" t="s">
        <v>1683</v>
      </c>
      <c r="F8" s="406" t="s">
        <v>1684</v>
      </c>
      <c r="G8" s="844">
        <v>860023987</v>
      </c>
      <c r="H8" s="844"/>
      <c r="I8" s="844"/>
      <c r="J8" s="409">
        <v>3</v>
      </c>
      <c r="K8" s="845" t="s">
        <v>1685</v>
      </c>
      <c r="L8" s="417">
        <v>3405590</v>
      </c>
      <c r="M8" s="846">
        <v>4500000</v>
      </c>
      <c r="N8" s="847"/>
      <c r="O8" s="847">
        <v>43829</v>
      </c>
      <c r="P8" s="860">
        <v>43847</v>
      </c>
      <c r="Q8" s="847">
        <v>43817</v>
      </c>
      <c r="R8" s="847">
        <v>43818</v>
      </c>
      <c r="S8" s="847"/>
      <c r="T8" s="860">
        <v>43847</v>
      </c>
      <c r="U8" s="849" t="s">
        <v>1686</v>
      </c>
      <c r="V8" s="849" t="s">
        <v>1687</v>
      </c>
      <c r="W8" s="849">
        <v>10419</v>
      </c>
      <c r="X8" s="850">
        <v>43804</v>
      </c>
      <c r="Y8" s="849" t="s">
        <v>1688</v>
      </c>
      <c r="Z8" s="849" t="s">
        <v>1689</v>
      </c>
      <c r="AA8" s="849">
        <v>71819</v>
      </c>
      <c r="AB8" s="850">
        <v>43819</v>
      </c>
      <c r="AC8" s="851" t="s">
        <v>1690</v>
      </c>
      <c r="AD8" s="837"/>
    </row>
  </sheetData>
  <dataValidations count="1">
    <dataValidation type="textLength" allowBlank="1" showInputMessage="1" error="Escriba un texto  Maximo 390 Caracteres" promptTitle="Cualquier contenido Maximo 390 Caracteres" prompt=" Registre DE MANERA BREVE el objeto del contrato. (MÁX. 390 CARACTERES)" sqref="E5" xr:uid="{00000000-0002-0000-0800-000000000000}">
      <formula1>0</formula1>
      <formula2>390</formula2>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
  <sheetViews>
    <sheetView zoomScale="80" zoomScaleNormal="80" workbookViewId="0">
      <pane xSplit="6" ySplit="1" topLeftCell="G50" activePane="bottomRight" state="frozen"/>
      <selection pane="topRight" activeCell="G1" sqref="G1"/>
      <selection pane="bottomLeft" activeCell="A2" sqref="A2"/>
      <selection pane="bottomRight" activeCell="F51" sqref="F51"/>
    </sheetView>
  </sheetViews>
  <sheetFormatPr baseColWidth="10" defaultColWidth="11.42578125" defaultRowHeight="15" x14ac:dyDescent="0.25"/>
  <cols>
    <col min="1" max="1" width="6.7109375" customWidth="1"/>
    <col min="2" max="2" width="7.140625" customWidth="1"/>
    <col min="3" max="3" width="16.42578125" customWidth="1"/>
    <col min="4" max="4" width="20.42578125" customWidth="1"/>
    <col min="5" max="5" width="46.7109375" customWidth="1"/>
    <col min="6" max="6" width="19" customWidth="1"/>
    <col min="7" max="9" width="16.42578125" customWidth="1"/>
    <col min="10" max="10" width="11.42578125" style="793"/>
    <col min="13" max="13" width="17.5703125" style="1151" customWidth="1"/>
    <col min="14" max="14" width="22.85546875" customWidth="1"/>
    <col min="15" max="15" width="15.85546875" customWidth="1"/>
    <col min="16" max="16" width="33.140625" customWidth="1"/>
    <col min="17" max="17" width="15.85546875" customWidth="1"/>
    <col min="18" max="19" width="15.140625" customWidth="1"/>
    <col min="20" max="20" width="16.7109375" customWidth="1"/>
    <col min="21" max="21" width="14.5703125" customWidth="1"/>
    <col min="22" max="22" width="26.42578125" customWidth="1"/>
    <col min="23" max="23" width="15" customWidth="1"/>
    <col min="24" max="24" width="13.28515625" customWidth="1"/>
    <col min="25" max="25" width="18.140625" customWidth="1"/>
    <col min="26" max="26" width="17.5703125" customWidth="1"/>
    <col min="27" max="27" width="13.42578125" customWidth="1"/>
    <col min="28" max="28" width="14.28515625" customWidth="1"/>
    <col min="29" max="29" width="18" customWidth="1"/>
    <col min="30" max="31" width="11.42578125" style="731"/>
  </cols>
  <sheetData>
    <row r="1" spans="1:31" ht="30" x14ac:dyDescent="0.25">
      <c r="A1" s="373" t="s">
        <v>1137</v>
      </c>
      <c r="B1" s="373" t="s">
        <v>0</v>
      </c>
      <c r="C1" s="373" t="s">
        <v>1</v>
      </c>
      <c r="D1" s="373" t="s">
        <v>2</v>
      </c>
      <c r="E1" s="373" t="s">
        <v>3</v>
      </c>
      <c r="F1" s="373" t="s">
        <v>4</v>
      </c>
      <c r="G1" s="374" t="s">
        <v>5</v>
      </c>
      <c r="H1" s="374" t="s">
        <v>1662</v>
      </c>
      <c r="I1" s="374" t="s">
        <v>5</v>
      </c>
      <c r="J1" s="374" t="s">
        <v>521</v>
      </c>
      <c r="K1" s="374" t="s">
        <v>522</v>
      </c>
      <c r="L1" s="374" t="s">
        <v>523</v>
      </c>
      <c r="M1" s="1132"/>
      <c r="N1" s="375" t="s">
        <v>907</v>
      </c>
      <c r="O1" s="373" t="s">
        <v>1138</v>
      </c>
      <c r="P1" s="373" t="s">
        <v>909</v>
      </c>
      <c r="Q1" s="373" t="s">
        <v>8</v>
      </c>
      <c r="R1" s="373" t="s">
        <v>9</v>
      </c>
      <c r="S1" s="373"/>
      <c r="T1" s="373" t="s">
        <v>10</v>
      </c>
      <c r="U1" s="373" t="s">
        <v>11</v>
      </c>
      <c r="V1" s="373" t="s">
        <v>1663</v>
      </c>
      <c r="W1" s="373" t="s">
        <v>12</v>
      </c>
      <c r="X1" s="373" t="s">
        <v>13</v>
      </c>
      <c r="Y1" s="373" t="s">
        <v>524</v>
      </c>
      <c r="Z1" s="373" t="s">
        <v>525</v>
      </c>
      <c r="AA1" s="373" t="s">
        <v>14</v>
      </c>
      <c r="AB1" s="373" t="s">
        <v>15</v>
      </c>
      <c r="AC1" s="1021" t="s">
        <v>197</v>
      </c>
      <c r="AD1" s="858" t="s">
        <v>1664</v>
      </c>
    </row>
    <row r="2" spans="1:31" ht="38.25" x14ac:dyDescent="0.25">
      <c r="A2" s="486">
        <v>1</v>
      </c>
      <c r="B2" s="1015">
        <v>1</v>
      </c>
      <c r="C2" s="384" t="s">
        <v>100</v>
      </c>
      <c r="D2" s="383" t="s">
        <v>545</v>
      </c>
      <c r="E2" s="385" t="s">
        <v>305</v>
      </c>
      <c r="F2" s="383" t="s">
        <v>547</v>
      </c>
      <c r="G2" s="386">
        <v>830095213</v>
      </c>
      <c r="H2" s="386"/>
      <c r="I2" s="386"/>
      <c r="J2" s="386">
        <v>0</v>
      </c>
      <c r="K2" s="489" t="s">
        <v>548</v>
      </c>
      <c r="L2" s="392">
        <v>3175150153</v>
      </c>
      <c r="M2" s="1133">
        <v>9000000</v>
      </c>
      <c r="N2" s="838" t="s">
        <v>1691</v>
      </c>
      <c r="O2" s="500">
        <v>43830</v>
      </c>
      <c r="P2" s="486"/>
      <c r="Q2" s="485">
        <v>43486</v>
      </c>
      <c r="R2" s="485">
        <v>43488</v>
      </c>
      <c r="S2" s="485"/>
      <c r="T2" s="485">
        <v>43830</v>
      </c>
      <c r="U2" s="392" t="s">
        <v>22</v>
      </c>
      <c r="V2" s="392"/>
      <c r="W2" s="488">
        <v>1419</v>
      </c>
      <c r="X2" s="500">
        <v>43479</v>
      </c>
      <c r="Y2" s="488" t="s">
        <v>1692</v>
      </c>
      <c r="Z2" s="488" t="s">
        <v>1693</v>
      </c>
      <c r="AA2" s="488">
        <v>1819</v>
      </c>
      <c r="AB2" s="500">
        <v>43486</v>
      </c>
      <c r="AC2" s="1022" t="s">
        <v>1139</v>
      </c>
      <c r="AD2" s="731">
        <v>151015</v>
      </c>
      <c r="AE2" s="731" t="s">
        <v>1673</v>
      </c>
    </row>
    <row r="3" spans="1:31" ht="75" x14ac:dyDescent="0.25">
      <c r="A3" s="486">
        <v>2</v>
      </c>
      <c r="B3" s="1015">
        <v>1</v>
      </c>
      <c r="C3" s="384" t="s">
        <v>203</v>
      </c>
      <c r="D3" s="383" t="s">
        <v>18</v>
      </c>
      <c r="E3" s="385" t="s">
        <v>1694</v>
      </c>
      <c r="F3" s="383" t="s">
        <v>1332</v>
      </c>
      <c r="G3" s="386">
        <v>79708821</v>
      </c>
      <c r="H3" s="386"/>
      <c r="I3" s="386"/>
      <c r="J3" s="386"/>
      <c r="K3" s="489" t="s">
        <v>1333</v>
      </c>
      <c r="L3" s="392">
        <v>3202525326</v>
      </c>
      <c r="M3" s="1133">
        <v>18400000</v>
      </c>
      <c r="N3" s="486"/>
      <c r="O3" s="500">
        <v>43830</v>
      </c>
      <c r="P3" s="486"/>
      <c r="Q3" s="485">
        <v>43487</v>
      </c>
      <c r="R3" s="485">
        <v>43493</v>
      </c>
      <c r="S3" s="485"/>
      <c r="T3" s="485">
        <v>43524</v>
      </c>
      <c r="U3" s="808" t="s">
        <v>22</v>
      </c>
      <c r="V3" s="808"/>
      <c r="W3" s="488">
        <v>1119</v>
      </c>
      <c r="X3" s="500">
        <v>43479</v>
      </c>
      <c r="Y3" s="488" t="s">
        <v>1670</v>
      </c>
      <c r="Z3" s="488" t="s">
        <v>1671</v>
      </c>
      <c r="AA3" s="488">
        <v>2619</v>
      </c>
      <c r="AB3" s="500">
        <v>43488</v>
      </c>
      <c r="AC3" s="1022" t="s">
        <v>1139</v>
      </c>
      <c r="AD3" s="731">
        <v>801615</v>
      </c>
      <c r="AE3" s="731" t="s">
        <v>1672</v>
      </c>
    </row>
    <row r="4" spans="1:31" ht="75.75" customHeight="1" x14ac:dyDescent="0.25">
      <c r="A4" s="486"/>
      <c r="B4" s="1015">
        <v>1</v>
      </c>
      <c r="C4" s="384" t="s">
        <v>1695</v>
      </c>
      <c r="D4" s="383" t="s">
        <v>18</v>
      </c>
      <c r="E4" s="385" t="s">
        <v>1694</v>
      </c>
      <c r="F4" s="383" t="s">
        <v>1696</v>
      </c>
      <c r="G4" s="386">
        <v>79532936</v>
      </c>
      <c r="H4" s="386"/>
      <c r="I4" s="386"/>
      <c r="J4" s="386"/>
      <c r="K4" s="489"/>
      <c r="L4" s="392"/>
      <c r="M4" s="1133">
        <v>18400000</v>
      </c>
      <c r="N4" s="486"/>
      <c r="O4" s="500">
        <v>43830</v>
      </c>
      <c r="P4" s="486"/>
      <c r="Q4" s="485">
        <v>43525</v>
      </c>
      <c r="R4" s="485">
        <v>43536</v>
      </c>
      <c r="S4" s="485"/>
      <c r="T4" s="809">
        <v>43572</v>
      </c>
      <c r="U4" s="808" t="s">
        <v>22</v>
      </c>
      <c r="V4" s="808"/>
      <c r="W4" s="488">
        <v>1119</v>
      </c>
      <c r="X4" s="500">
        <v>43479</v>
      </c>
      <c r="Y4" s="488" t="s">
        <v>1670</v>
      </c>
      <c r="Z4" s="488" t="s">
        <v>1671</v>
      </c>
      <c r="AA4" s="488">
        <v>2619</v>
      </c>
      <c r="AB4" s="500">
        <v>43488</v>
      </c>
      <c r="AC4" s="1022" t="s">
        <v>1139</v>
      </c>
      <c r="AD4" s="731">
        <v>801615</v>
      </c>
      <c r="AE4" s="731" t="s">
        <v>1697</v>
      </c>
    </row>
    <row r="5" spans="1:31" ht="75" x14ac:dyDescent="0.25">
      <c r="A5" s="486">
        <v>3</v>
      </c>
      <c r="B5" s="1015">
        <v>2</v>
      </c>
      <c r="C5" s="384" t="s">
        <v>203</v>
      </c>
      <c r="D5" s="383" t="s">
        <v>18</v>
      </c>
      <c r="E5" s="385" t="s">
        <v>1694</v>
      </c>
      <c r="F5" s="383" t="s">
        <v>1698</v>
      </c>
      <c r="G5" s="386">
        <v>79334237</v>
      </c>
      <c r="H5" s="386"/>
      <c r="I5" s="386"/>
      <c r="J5" s="386"/>
      <c r="K5" s="489" t="s">
        <v>1699</v>
      </c>
      <c r="L5" s="392">
        <v>4711143</v>
      </c>
      <c r="M5" s="1133">
        <v>18400000</v>
      </c>
      <c r="N5" s="486"/>
      <c r="O5" s="500">
        <v>43830</v>
      </c>
      <c r="P5" s="486"/>
      <c r="Q5" s="485">
        <v>43493</v>
      </c>
      <c r="R5" s="485">
        <v>43494</v>
      </c>
      <c r="S5" s="485"/>
      <c r="T5" s="485">
        <v>43676</v>
      </c>
      <c r="U5" s="808" t="s">
        <v>22</v>
      </c>
      <c r="V5" s="808"/>
      <c r="W5" s="488">
        <v>1119</v>
      </c>
      <c r="X5" s="500">
        <v>43479</v>
      </c>
      <c r="Y5" s="488" t="s">
        <v>1670</v>
      </c>
      <c r="Z5" s="488" t="s">
        <v>1671</v>
      </c>
      <c r="AA5" s="488">
        <v>5019</v>
      </c>
      <c r="AB5" s="500">
        <v>43493</v>
      </c>
      <c r="AC5" s="1022" t="s">
        <v>1139</v>
      </c>
      <c r="AD5" s="731">
        <v>801615</v>
      </c>
      <c r="AE5" s="731" t="s">
        <v>1672</v>
      </c>
    </row>
    <row r="6" spans="1:31" ht="75" x14ac:dyDescent="0.25">
      <c r="A6" s="486">
        <v>4</v>
      </c>
      <c r="B6" s="1015">
        <v>3</v>
      </c>
      <c r="C6" s="384" t="s">
        <v>203</v>
      </c>
      <c r="D6" s="383" t="s">
        <v>18</v>
      </c>
      <c r="E6" s="385" t="s">
        <v>1700</v>
      </c>
      <c r="F6" s="383" t="s">
        <v>1701</v>
      </c>
      <c r="G6" s="386">
        <v>53093005</v>
      </c>
      <c r="H6" s="386"/>
      <c r="I6" s="386"/>
      <c r="J6" s="386"/>
      <c r="K6" s="489" t="s">
        <v>1702</v>
      </c>
      <c r="L6" s="392">
        <v>3124564753</v>
      </c>
      <c r="M6" s="1133">
        <v>28600000</v>
      </c>
      <c r="N6" s="486"/>
      <c r="O6" s="500">
        <v>43830</v>
      </c>
      <c r="P6" s="486"/>
      <c r="Q6" s="485">
        <v>43496</v>
      </c>
      <c r="R6" s="485">
        <v>43500</v>
      </c>
      <c r="S6" s="485"/>
      <c r="T6" s="485">
        <v>43759</v>
      </c>
      <c r="U6" s="808" t="s">
        <v>22</v>
      </c>
      <c r="V6" s="808"/>
      <c r="W6" s="488">
        <v>1519</v>
      </c>
      <c r="X6" s="500">
        <v>43479</v>
      </c>
      <c r="Y6" s="488" t="s">
        <v>1670</v>
      </c>
      <c r="Z6" s="488" t="s">
        <v>1671</v>
      </c>
      <c r="AA6" s="488">
        <v>5119</v>
      </c>
      <c r="AB6" s="500">
        <v>43497</v>
      </c>
      <c r="AC6" s="1022" t="s">
        <v>1139</v>
      </c>
      <c r="AD6" s="731">
        <v>801615</v>
      </c>
      <c r="AE6" s="731" t="s">
        <v>1672</v>
      </c>
    </row>
    <row r="7" spans="1:31" ht="120" x14ac:dyDescent="0.25">
      <c r="A7" s="634">
        <v>5</v>
      </c>
      <c r="B7" s="1015">
        <v>4</v>
      </c>
      <c r="C7" s="929" t="s">
        <v>203</v>
      </c>
      <c r="D7" s="714" t="s">
        <v>69</v>
      </c>
      <c r="E7" s="715" t="s">
        <v>1703</v>
      </c>
      <c r="F7" s="714" t="s">
        <v>1704</v>
      </c>
      <c r="G7" s="928">
        <v>800240740</v>
      </c>
      <c r="H7" s="928"/>
      <c r="I7" s="928"/>
      <c r="J7" s="928">
        <v>3</v>
      </c>
      <c r="K7" s="716" t="s">
        <v>1705</v>
      </c>
      <c r="L7" s="930">
        <v>3835881</v>
      </c>
      <c r="M7" s="1134">
        <v>7000000</v>
      </c>
      <c r="N7" s="838" t="s">
        <v>1706</v>
      </c>
      <c r="O7" s="633">
        <v>43830</v>
      </c>
      <c r="P7" s="634"/>
      <c r="Q7" s="635">
        <v>43511</v>
      </c>
      <c r="R7" s="635">
        <v>43523</v>
      </c>
      <c r="S7" s="635"/>
      <c r="T7" s="635">
        <v>43830</v>
      </c>
      <c r="U7" s="715" t="s">
        <v>1707</v>
      </c>
      <c r="V7" s="715"/>
      <c r="W7" s="631">
        <v>1719</v>
      </c>
      <c r="X7" s="633">
        <v>43489</v>
      </c>
      <c r="Y7" s="631" t="s">
        <v>1708</v>
      </c>
      <c r="Z7" s="631" t="s">
        <v>1709</v>
      </c>
      <c r="AA7" s="631">
        <v>6919</v>
      </c>
      <c r="AB7" s="633">
        <v>43514</v>
      </c>
      <c r="AC7" s="1023" t="s">
        <v>1139</v>
      </c>
      <c r="AD7" s="731">
        <v>801615</v>
      </c>
      <c r="AE7" s="731" t="s">
        <v>1672</v>
      </c>
    </row>
    <row r="8" spans="1:31" ht="152.25" customHeight="1" x14ac:dyDescent="0.25">
      <c r="A8" s="634">
        <v>6</v>
      </c>
      <c r="B8" s="1015">
        <v>5</v>
      </c>
      <c r="C8" s="929" t="s">
        <v>203</v>
      </c>
      <c r="D8" s="714" t="s">
        <v>69</v>
      </c>
      <c r="E8" s="715" t="s">
        <v>1710</v>
      </c>
      <c r="F8" s="714" t="s">
        <v>1711</v>
      </c>
      <c r="G8" s="928">
        <v>830134083</v>
      </c>
      <c r="H8" s="928"/>
      <c r="I8" s="928"/>
      <c r="J8" s="928">
        <v>8</v>
      </c>
      <c r="K8" s="716" t="s">
        <v>1712</v>
      </c>
      <c r="L8" s="930">
        <v>7457360</v>
      </c>
      <c r="M8" s="1134">
        <v>4000000</v>
      </c>
      <c r="N8" s="838" t="s">
        <v>1713</v>
      </c>
      <c r="O8" s="633">
        <v>43830</v>
      </c>
      <c r="P8" s="634"/>
      <c r="Q8" s="635">
        <v>43514</v>
      </c>
      <c r="R8" s="635">
        <v>43518</v>
      </c>
      <c r="S8" s="635"/>
      <c r="T8" s="635">
        <v>43830</v>
      </c>
      <c r="U8" s="715" t="s">
        <v>1714</v>
      </c>
      <c r="V8" s="715"/>
      <c r="W8" s="631">
        <v>1819</v>
      </c>
      <c r="X8" s="633">
        <v>43493</v>
      </c>
      <c r="Y8" s="631" t="s">
        <v>1670</v>
      </c>
      <c r="Z8" s="631" t="s">
        <v>1671</v>
      </c>
      <c r="AA8" s="631">
        <v>7119</v>
      </c>
      <c r="AB8" s="633">
        <v>43515</v>
      </c>
      <c r="AC8" s="732" t="s">
        <v>265</v>
      </c>
      <c r="AD8" s="731">
        <v>801615</v>
      </c>
      <c r="AE8" s="731" t="s">
        <v>1672</v>
      </c>
    </row>
    <row r="9" spans="1:31" ht="102" x14ac:dyDescent="0.25">
      <c r="A9" s="634">
        <v>7</v>
      </c>
      <c r="B9" s="1015">
        <v>6</v>
      </c>
      <c r="C9" s="929" t="s">
        <v>203</v>
      </c>
      <c r="D9" s="714" t="s">
        <v>69</v>
      </c>
      <c r="E9" s="715" t="s">
        <v>1179</v>
      </c>
      <c r="F9" s="714" t="s">
        <v>1715</v>
      </c>
      <c r="G9" s="928">
        <v>830077560</v>
      </c>
      <c r="H9" s="928"/>
      <c r="I9" s="928"/>
      <c r="J9" s="928">
        <v>5</v>
      </c>
      <c r="K9" s="716" t="s">
        <v>1716</v>
      </c>
      <c r="L9" s="930" t="s">
        <v>1717</v>
      </c>
      <c r="M9" s="1134">
        <v>20000000</v>
      </c>
      <c r="N9" s="634"/>
      <c r="O9" s="633">
        <v>43830</v>
      </c>
      <c r="P9" s="634"/>
      <c r="Q9" s="635">
        <v>43517</v>
      </c>
      <c r="R9" s="635">
        <v>43523</v>
      </c>
      <c r="S9" s="635"/>
      <c r="T9" s="635">
        <v>43830</v>
      </c>
      <c r="U9" s="715" t="s">
        <v>1718</v>
      </c>
      <c r="V9" s="715"/>
      <c r="W9" s="631">
        <v>2219</v>
      </c>
      <c r="X9" s="633">
        <v>43497</v>
      </c>
      <c r="Y9" s="631" t="s">
        <v>1719</v>
      </c>
      <c r="Z9" s="631" t="s">
        <v>1720</v>
      </c>
      <c r="AA9" s="631">
        <v>7519</v>
      </c>
      <c r="AB9" s="633">
        <v>43517</v>
      </c>
      <c r="AC9" s="732" t="s">
        <v>265</v>
      </c>
      <c r="AD9" s="731">
        <v>801615</v>
      </c>
      <c r="AE9" s="731" t="s">
        <v>1672</v>
      </c>
    </row>
    <row r="10" spans="1:31" ht="63.75" x14ac:dyDescent="0.25">
      <c r="A10" s="720">
        <v>8</v>
      </c>
      <c r="B10" s="1015">
        <v>7</v>
      </c>
      <c r="C10" s="937" t="s">
        <v>203</v>
      </c>
      <c r="D10" s="713" t="s">
        <v>18</v>
      </c>
      <c r="E10" s="717" t="s">
        <v>1721</v>
      </c>
      <c r="F10" s="713" t="s">
        <v>923</v>
      </c>
      <c r="G10" s="936">
        <v>860012336</v>
      </c>
      <c r="H10" s="936"/>
      <c r="I10" s="936"/>
      <c r="J10" s="936">
        <v>1</v>
      </c>
      <c r="K10" s="718" t="s">
        <v>924</v>
      </c>
      <c r="L10" s="723">
        <v>6382919</v>
      </c>
      <c r="M10" s="1135">
        <v>8742930</v>
      </c>
      <c r="N10" s="720"/>
      <c r="O10" s="721" t="s">
        <v>1722</v>
      </c>
      <c r="P10" s="720"/>
      <c r="Q10" s="722">
        <v>43532</v>
      </c>
      <c r="R10" s="722">
        <v>43536</v>
      </c>
      <c r="S10" s="722"/>
      <c r="T10" s="722">
        <v>43537</v>
      </c>
      <c r="U10" s="723" t="s">
        <v>22</v>
      </c>
      <c r="V10" s="723"/>
      <c r="W10" s="724">
        <v>3319</v>
      </c>
      <c r="X10" s="721">
        <v>43521</v>
      </c>
      <c r="Y10" s="724" t="s">
        <v>1719</v>
      </c>
      <c r="Z10" s="724" t="s">
        <v>1720</v>
      </c>
      <c r="AA10" s="724">
        <v>11119</v>
      </c>
      <c r="AB10" s="721">
        <v>43535</v>
      </c>
      <c r="AC10" s="1024" t="s">
        <v>1139</v>
      </c>
      <c r="AD10" s="731">
        <v>801115</v>
      </c>
      <c r="AE10" s="731" t="s">
        <v>1680</v>
      </c>
    </row>
    <row r="11" spans="1:31" ht="130.5" x14ac:dyDescent="0.25">
      <c r="A11" s="720">
        <v>9</v>
      </c>
      <c r="B11" s="1015">
        <v>8</v>
      </c>
      <c r="C11" s="937" t="s">
        <v>203</v>
      </c>
      <c r="D11" s="713" t="s">
        <v>69</v>
      </c>
      <c r="E11" s="717" t="s">
        <v>1665</v>
      </c>
      <c r="F11" s="713" t="s">
        <v>1666</v>
      </c>
      <c r="G11" s="720">
        <v>900604496</v>
      </c>
      <c r="H11" s="720"/>
      <c r="I11" s="720"/>
      <c r="J11" s="720">
        <v>7</v>
      </c>
      <c r="K11" s="720" t="s">
        <v>1667</v>
      </c>
      <c r="L11" s="720">
        <v>2518671</v>
      </c>
      <c r="M11" s="1135">
        <v>4918000</v>
      </c>
      <c r="N11" s="859">
        <v>2459000</v>
      </c>
      <c r="O11" s="722">
        <v>43830</v>
      </c>
      <c r="P11" s="923" t="s">
        <v>1723</v>
      </c>
      <c r="Q11" s="722">
        <v>43532</v>
      </c>
      <c r="R11" s="722">
        <v>43556</v>
      </c>
      <c r="S11" s="722"/>
      <c r="T11" s="860">
        <v>44196</v>
      </c>
      <c r="U11" s="717" t="s">
        <v>1668</v>
      </c>
      <c r="V11" s="717" t="s">
        <v>1724</v>
      </c>
      <c r="W11" s="720">
        <v>3119</v>
      </c>
      <c r="X11" s="722">
        <v>43509</v>
      </c>
      <c r="Y11" s="724" t="s">
        <v>1670</v>
      </c>
      <c r="Z11" s="724" t="s">
        <v>1671</v>
      </c>
      <c r="AA11" s="720">
        <v>11219</v>
      </c>
      <c r="AB11" s="721">
        <v>43535</v>
      </c>
      <c r="AC11" s="1024" t="s">
        <v>1139</v>
      </c>
      <c r="AD11" s="731">
        <v>801615</v>
      </c>
      <c r="AE11" s="731" t="s">
        <v>1672</v>
      </c>
    </row>
    <row r="12" spans="1:31" ht="116.25" customHeight="1" x14ac:dyDescent="0.25">
      <c r="A12" s="616">
        <v>10</v>
      </c>
      <c r="B12" s="1015">
        <v>9</v>
      </c>
      <c r="C12" s="626" t="s">
        <v>203</v>
      </c>
      <c r="D12" s="625" t="s">
        <v>1395</v>
      </c>
      <c r="E12" s="627" t="s">
        <v>1725</v>
      </c>
      <c r="F12" s="618" t="s">
        <v>1274</v>
      </c>
      <c r="G12" s="616">
        <v>900663951</v>
      </c>
      <c r="H12" s="616"/>
      <c r="I12" s="616"/>
      <c r="J12" s="616">
        <v>9</v>
      </c>
      <c r="K12" s="618" t="s">
        <v>1275</v>
      </c>
      <c r="L12" s="616">
        <v>7021332</v>
      </c>
      <c r="M12" s="1136">
        <v>111800000</v>
      </c>
      <c r="N12" s="859">
        <v>19900000</v>
      </c>
      <c r="O12" s="617">
        <v>43830</v>
      </c>
      <c r="P12" s="616"/>
      <c r="Q12" s="617">
        <v>43556</v>
      </c>
      <c r="R12" s="617">
        <v>43560</v>
      </c>
      <c r="S12" s="617"/>
      <c r="T12" s="617">
        <v>43830</v>
      </c>
      <c r="U12" s="627" t="s">
        <v>1726</v>
      </c>
      <c r="V12" s="627"/>
      <c r="W12" s="616">
        <v>3219</v>
      </c>
      <c r="X12" s="617">
        <v>43511</v>
      </c>
      <c r="Y12" s="618" t="s">
        <v>1670</v>
      </c>
      <c r="Z12" s="618" t="s">
        <v>1671</v>
      </c>
      <c r="AA12" s="616">
        <v>18119</v>
      </c>
      <c r="AB12" s="726">
        <v>43557</v>
      </c>
      <c r="AC12" s="1025" t="s">
        <v>1400</v>
      </c>
      <c r="AD12" s="731">
        <v>821018</v>
      </c>
      <c r="AE12" s="731" t="s">
        <v>1672</v>
      </c>
    </row>
    <row r="13" spans="1:31" ht="102" x14ac:dyDescent="0.25">
      <c r="A13" s="616">
        <v>11</v>
      </c>
      <c r="B13" s="1015">
        <v>10</v>
      </c>
      <c r="C13" s="626" t="s">
        <v>203</v>
      </c>
      <c r="D13" s="625" t="s">
        <v>18</v>
      </c>
      <c r="E13" s="627" t="s">
        <v>1727</v>
      </c>
      <c r="F13" s="618" t="s">
        <v>1078</v>
      </c>
      <c r="G13" s="616">
        <v>830045792</v>
      </c>
      <c r="H13" s="616"/>
      <c r="I13" s="616"/>
      <c r="J13" s="616">
        <v>1</v>
      </c>
      <c r="K13" s="618" t="s">
        <v>1345</v>
      </c>
      <c r="L13" s="616">
        <v>6356535</v>
      </c>
      <c r="M13" s="1136">
        <v>40513347</v>
      </c>
      <c r="N13" s="616"/>
      <c r="O13" s="617">
        <v>43830</v>
      </c>
      <c r="P13" s="616"/>
      <c r="Q13" s="617">
        <v>43557</v>
      </c>
      <c r="R13" s="617">
        <v>43560</v>
      </c>
      <c r="S13" s="617"/>
      <c r="T13" s="617">
        <v>43830</v>
      </c>
      <c r="U13" s="627" t="s">
        <v>1728</v>
      </c>
      <c r="V13" s="627"/>
      <c r="W13" s="616">
        <v>3519</v>
      </c>
      <c r="X13" s="617">
        <v>43532</v>
      </c>
      <c r="Y13" s="618" t="s">
        <v>1729</v>
      </c>
      <c r="Z13" s="618" t="s">
        <v>1730</v>
      </c>
      <c r="AA13" s="616">
        <v>18319</v>
      </c>
      <c r="AB13" s="726">
        <v>43557</v>
      </c>
      <c r="AC13" s="1026" t="s">
        <v>213</v>
      </c>
      <c r="AD13" s="731" t="s">
        <v>1731</v>
      </c>
      <c r="AE13" s="733" t="s">
        <v>1680</v>
      </c>
    </row>
    <row r="14" spans="1:31" ht="114.75" x14ac:dyDescent="0.25">
      <c r="A14" s="616">
        <v>12</v>
      </c>
      <c r="B14" s="1015">
        <v>11</v>
      </c>
      <c r="C14" s="626" t="s">
        <v>203</v>
      </c>
      <c r="D14" s="625" t="s">
        <v>18</v>
      </c>
      <c r="E14" s="627" t="s">
        <v>1528</v>
      </c>
      <c r="F14" s="618" t="s">
        <v>1073</v>
      </c>
      <c r="G14" s="616">
        <v>830033498</v>
      </c>
      <c r="H14" s="616"/>
      <c r="I14" s="616"/>
      <c r="J14" s="616">
        <v>7</v>
      </c>
      <c r="K14" s="618" t="s">
        <v>1074</v>
      </c>
      <c r="L14" s="616">
        <v>7477775</v>
      </c>
      <c r="M14" s="1136">
        <v>299833132</v>
      </c>
      <c r="N14" s="859">
        <v>17740100</v>
      </c>
      <c r="O14" s="617">
        <v>43830</v>
      </c>
      <c r="P14" s="616"/>
      <c r="Q14" s="617">
        <v>43564</v>
      </c>
      <c r="R14" s="617">
        <v>43567</v>
      </c>
      <c r="S14" s="617"/>
      <c r="T14" s="617">
        <v>43830</v>
      </c>
      <c r="U14" s="627" t="s">
        <v>1732</v>
      </c>
      <c r="V14" s="627"/>
      <c r="W14" s="616">
        <v>4019</v>
      </c>
      <c r="X14" s="617">
        <v>43551</v>
      </c>
      <c r="Y14" s="618" t="s">
        <v>1729</v>
      </c>
      <c r="Z14" s="618" t="s">
        <v>1730</v>
      </c>
      <c r="AA14" s="616">
        <v>19719</v>
      </c>
      <c r="AB14" s="726">
        <v>43564</v>
      </c>
      <c r="AC14" s="1026" t="s">
        <v>213</v>
      </c>
      <c r="AD14" s="731">
        <v>811122</v>
      </c>
      <c r="AE14" s="733" t="s">
        <v>1680</v>
      </c>
    </row>
    <row r="15" spans="1:31" ht="75" x14ac:dyDescent="0.25">
      <c r="A15" s="616">
        <v>13</v>
      </c>
      <c r="B15" s="1015">
        <v>12</v>
      </c>
      <c r="C15" s="626" t="s">
        <v>203</v>
      </c>
      <c r="D15" s="625" t="s">
        <v>545</v>
      </c>
      <c r="E15" s="627" t="s">
        <v>1549</v>
      </c>
      <c r="F15" s="618" t="s">
        <v>146</v>
      </c>
      <c r="G15" s="616">
        <v>899999115</v>
      </c>
      <c r="H15" s="616"/>
      <c r="I15" s="616"/>
      <c r="J15" s="616">
        <v>8</v>
      </c>
      <c r="K15" s="618" t="s">
        <v>1382</v>
      </c>
      <c r="L15" s="616">
        <v>6579482</v>
      </c>
      <c r="M15" s="1136">
        <v>3416671</v>
      </c>
      <c r="N15" s="859">
        <v>1708335.52</v>
      </c>
      <c r="O15" s="617">
        <v>43830</v>
      </c>
      <c r="P15" s="860">
        <v>43951</v>
      </c>
      <c r="Q15" s="617">
        <v>43557</v>
      </c>
      <c r="R15" s="617">
        <v>43586</v>
      </c>
      <c r="S15" s="617"/>
      <c r="T15" s="860">
        <v>43951</v>
      </c>
      <c r="U15" s="627" t="s">
        <v>22</v>
      </c>
      <c r="V15" s="861"/>
      <c r="W15" s="616">
        <v>4319</v>
      </c>
      <c r="X15" s="617">
        <v>43557</v>
      </c>
      <c r="Y15" s="618" t="s">
        <v>1670</v>
      </c>
      <c r="Z15" s="618" t="s">
        <v>1671</v>
      </c>
      <c r="AA15" s="616">
        <v>19319</v>
      </c>
      <c r="AB15" s="726">
        <v>43560</v>
      </c>
      <c r="AC15" s="1026" t="s">
        <v>213</v>
      </c>
      <c r="AD15" s="731">
        <v>811121</v>
      </c>
      <c r="AE15" s="733" t="s">
        <v>1673</v>
      </c>
    </row>
    <row r="16" spans="1:31" ht="63.75" x14ac:dyDescent="0.25">
      <c r="A16" s="616">
        <v>14</v>
      </c>
      <c r="B16" s="1015">
        <v>13</v>
      </c>
      <c r="C16" s="626" t="s">
        <v>203</v>
      </c>
      <c r="D16" s="625" t="s">
        <v>545</v>
      </c>
      <c r="E16" s="627" t="s">
        <v>640</v>
      </c>
      <c r="F16" s="618" t="s">
        <v>1383</v>
      </c>
      <c r="G16" s="616">
        <v>901030557</v>
      </c>
      <c r="H16" s="616"/>
      <c r="I16" s="616"/>
      <c r="J16" s="616">
        <v>7</v>
      </c>
      <c r="K16" s="618" t="s">
        <v>1384</v>
      </c>
      <c r="L16" s="616">
        <v>3002290</v>
      </c>
      <c r="M16" s="1136">
        <v>43690000</v>
      </c>
      <c r="N16" s="859">
        <v>21845000</v>
      </c>
      <c r="O16" s="617">
        <v>43830</v>
      </c>
      <c r="P16" s="860">
        <v>43905</v>
      </c>
      <c r="Q16" s="617">
        <v>43564</v>
      </c>
      <c r="R16" s="617">
        <v>43587</v>
      </c>
      <c r="S16" s="617"/>
      <c r="T16" s="617">
        <v>43830</v>
      </c>
      <c r="U16" s="627" t="s">
        <v>22</v>
      </c>
      <c r="V16" s="627"/>
      <c r="W16" s="616">
        <v>4619</v>
      </c>
      <c r="X16" s="617">
        <v>43564</v>
      </c>
      <c r="Y16" s="618" t="s">
        <v>1674</v>
      </c>
      <c r="Z16" s="618"/>
      <c r="AA16" s="616">
        <v>20919</v>
      </c>
      <c r="AB16" s="726">
        <v>43566</v>
      </c>
      <c r="AC16" s="1026" t="s">
        <v>1139</v>
      </c>
      <c r="AD16" s="731">
        <v>761115</v>
      </c>
      <c r="AE16" s="733" t="s">
        <v>1673</v>
      </c>
    </row>
    <row r="17" spans="1:31" ht="114.75" x14ac:dyDescent="0.25">
      <c r="A17" s="616">
        <v>15</v>
      </c>
      <c r="B17" s="696">
        <v>14</v>
      </c>
      <c r="C17" s="626" t="s">
        <v>203</v>
      </c>
      <c r="D17" s="625" t="s">
        <v>18</v>
      </c>
      <c r="E17" s="627" t="s">
        <v>1733</v>
      </c>
      <c r="F17" s="625" t="s">
        <v>1337</v>
      </c>
      <c r="G17" s="616">
        <v>900173404</v>
      </c>
      <c r="H17" s="616"/>
      <c r="I17" s="616"/>
      <c r="J17" s="616">
        <v>9</v>
      </c>
      <c r="K17" s="618" t="s">
        <v>985</v>
      </c>
      <c r="L17" s="616">
        <v>6117070</v>
      </c>
      <c r="M17" s="1136">
        <v>93850000</v>
      </c>
      <c r="N17" s="859">
        <v>13139000</v>
      </c>
      <c r="O17" s="617">
        <v>43830</v>
      </c>
      <c r="P17" s="616"/>
      <c r="Q17" s="617">
        <v>43567</v>
      </c>
      <c r="R17" s="617">
        <v>43581</v>
      </c>
      <c r="S17" s="617"/>
      <c r="T17" s="617">
        <v>43830</v>
      </c>
      <c r="U17" s="627" t="s">
        <v>1734</v>
      </c>
      <c r="V17" s="627"/>
      <c r="W17" s="616">
        <v>5019</v>
      </c>
      <c r="X17" s="617">
        <v>43564</v>
      </c>
      <c r="Y17" s="618" t="s">
        <v>1670</v>
      </c>
      <c r="Z17" s="618" t="s">
        <v>1671</v>
      </c>
      <c r="AA17" s="616">
        <v>22719</v>
      </c>
      <c r="AB17" s="617">
        <v>43567</v>
      </c>
      <c r="AC17" s="1026" t="s">
        <v>213</v>
      </c>
      <c r="AD17" s="731">
        <v>811121</v>
      </c>
      <c r="AE17" s="733" t="s">
        <v>1680</v>
      </c>
    </row>
    <row r="18" spans="1:31" ht="102" x14ac:dyDescent="0.25">
      <c r="A18" s="616">
        <v>16</v>
      </c>
      <c r="B18" s="696">
        <v>2</v>
      </c>
      <c r="C18" s="626" t="s">
        <v>100</v>
      </c>
      <c r="D18" s="625" t="s">
        <v>69</v>
      </c>
      <c r="E18" s="627" t="s">
        <v>1735</v>
      </c>
      <c r="F18" s="625" t="s">
        <v>1305</v>
      </c>
      <c r="G18" s="616">
        <v>830113914</v>
      </c>
      <c r="H18" s="616"/>
      <c r="I18" s="616"/>
      <c r="J18" s="616">
        <v>3</v>
      </c>
      <c r="K18" s="618" t="s">
        <v>1736</v>
      </c>
      <c r="L18" s="616">
        <v>7464600</v>
      </c>
      <c r="M18" s="1136">
        <v>14500000</v>
      </c>
      <c r="N18" s="616"/>
      <c r="O18" s="617">
        <v>43830</v>
      </c>
      <c r="P18" s="616"/>
      <c r="Q18" s="617">
        <v>43580</v>
      </c>
      <c r="R18" s="617">
        <v>43587</v>
      </c>
      <c r="S18" s="617"/>
      <c r="T18" s="617">
        <v>43830</v>
      </c>
      <c r="U18" s="627" t="s">
        <v>1737</v>
      </c>
      <c r="V18" s="627"/>
      <c r="W18" s="616">
        <v>3919</v>
      </c>
      <c r="X18" s="617">
        <v>43545</v>
      </c>
      <c r="Y18" s="618" t="s">
        <v>1738</v>
      </c>
      <c r="Z18" s="618" t="s">
        <v>1739</v>
      </c>
      <c r="AA18" s="616">
        <v>25719</v>
      </c>
      <c r="AB18" s="617">
        <v>43581</v>
      </c>
      <c r="AC18" s="1027" t="s">
        <v>1139</v>
      </c>
      <c r="AD18" s="731">
        <v>141115</v>
      </c>
      <c r="AE18" s="733" t="s">
        <v>1672</v>
      </c>
    </row>
    <row r="19" spans="1:31" ht="114.75" x14ac:dyDescent="0.25">
      <c r="A19" s="616">
        <v>17</v>
      </c>
      <c r="B19" s="696">
        <v>15</v>
      </c>
      <c r="C19" s="626" t="s">
        <v>203</v>
      </c>
      <c r="D19" s="625" t="s">
        <v>18</v>
      </c>
      <c r="E19" s="627" t="s">
        <v>1524</v>
      </c>
      <c r="F19" s="727" t="s">
        <v>934</v>
      </c>
      <c r="G19" s="728">
        <v>800252836</v>
      </c>
      <c r="H19" s="728"/>
      <c r="I19" s="728"/>
      <c r="J19" s="728">
        <v>3</v>
      </c>
      <c r="K19" s="729" t="s">
        <v>935</v>
      </c>
      <c r="L19" s="728">
        <v>2226949</v>
      </c>
      <c r="M19" s="1136">
        <v>36505511</v>
      </c>
      <c r="N19" s="616"/>
      <c r="O19" s="617">
        <v>43830</v>
      </c>
      <c r="P19" s="616"/>
      <c r="Q19" s="617">
        <v>43580</v>
      </c>
      <c r="R19" s="617">
        <v>43585</v>
      </c>
      <c r="S19" s="730"/>
      <c r="T19" s="730">
        <v>43830</v>
      </c>
      <c r="U19" s="627" t="s">
        <v>1740</v>
      </c>
      <c r="V19" s="627"/>
      <c r="W19" s="616">
        <v>4919</v>
      </c>
      <c r="X19" s="726">
        <v>43564</v>
      </c>
      <c r="Y19" s="729" t="s">
        <v>1670</v>
      </c>
      <c r="Z19" s="729" t="s">
        <v>1671</v>
      </c>
      <c r="AA19" s="616">
        <v>23319</v>
      </c>
      <c r="AB19" s="617">
        <v>43580</v>
      </c>
      <c r="AC19" s="1027" t="s">
        <v>213</v>
      </c>
      <c r="AD19" s="731">
        <v>811121</v>
      </c>
      <c r="AE19" s="733" t="s">
        <v>1741</v>
      </c>
    </row>
    <row r="20" spans="1:31" ht="223.5" customHeight="1" x14ac:dyDescent="0.25">
      <c r="A20" s="616">
        <v>18</v>
      </c>
      <c r="B20" s="777" t="s">
        <v>1675</v>
      </c>
      <c r="C20" s="626" t="s">
        <v>1645</v>
      </c>
      <c r="D20" s="625" t="s">
        <v>18</v>
      </c>
      <c r="E20" s="1043" t="s">
        <v>1742</v>
      </c>
      <c r="F20" s="625" t="s">
        <v>474</v>
      </c>
      <c r="G20" s="616">
        <v>900068796</v>
      </c>
      <c r="H20" s="616"/>
      <c r="I20" s="616"/>
      <c r="J20" s="616">
        <v>1</v>
      </c>
      <c r="K20" s="618" t="s">
        <v>673</v>
      </c>
      <c r="L20" s="616">
        <v>7466000</v>
      </c>
      <c r="M20" s="1136">
        <v>594880000</v>
      </c>
      <c r="N20" s="862" t="s">
        <v>1743</v>
      </c>
      <c r="O20" s="617">
        <v>43830</v>
      </c>
      <c r="P20" s="923" t="s">
        <v>1744</v>
      </c>
      <c r="Q20" s="617">
        <v>43580</v>
      </c>
      <c r="R20" s="617">
        <v>43587</v>
      </c>
      <c r="S20" s="617"/>
      <c r="T20" s="860">
        <v>44073</v>
      </c>
      <c r="U20" s="627" t="s">
        <v>1677</v>
      </c>
      <c r="V20" s="1043" t="s">
        <v>1745</v>
      </c>
      <c r="W20" s="616">
        <v>5119</v>
      </c>
      <c r="X20" s="726">
        <v>43567</v>
      </c>
      <c r="Y20" s="729" t="s">
        <v>1678</v>
      </c>
      <c r="Z20" s="729" t="s">
        <v>1679</v>
      </c>
      <c r="AA20" s="616">
        <v>25919</v>
      </c>
      <c r="AB20" s="617">
        <v>43585</v>
      </c>
      <c r="AC20" s="1027" t="s">
        <v>213</v>
      </c>
      <c r="AD20" s="731">
        <v>811115</v>
      </c>
      <c r="AE20" s="733" t="s">
        <v>1680</v>
      </c>
    </row>
    <row r="21" spans="1:31" ht="120" x14ac:dyDescent="0.25">
      <c r="A21" s="616">
        <v>19</v>
      </c>
      <c r="B21" s="777">
        <v>16</v>
      </c>
      <c r="C21" s="626" t="s">
        <v>203</v>
      </c>
      <c r="D21" s="625" t="s">
        <v>545</v>
      </c>
      <c r="E21" s="627" t="s">
        <v>1339</v>
      </c>
      <c r="F21" s="727" t="s">
        <v>1340</v>
      </c>
      <c r="G21" s="728">
        <v>800075003</v>
      </c>
      <c r="H21" s="728"/>
      <c r="I21" s="728"/>
      <c r="J21" s="728">
        <v>6</v>
      </c>
      <c r="K21" s="729" t="s">
        <v>1341</v>
      </c>
      <c r="L21" s="728">
        <v>6803999</v>
      </c>
      <c r="M21" s="1137">
        <v>160000000</v>
      </c>
      <c r="N21" s="728"/>
      <c r="O21" s="730">
        <v>43830</v>
      </c>
      <c r="P21" s="728"/>
      <c r="Q21" s="730">
        <v>43581</v>
      </c>
      <c r="R21" s="730">
        <v>43588</v>
      </c>
      <c r="S21" s="730"/>
      <c r="T21" s="730">
        <v>43830</v>
      </c>
      <c r="U21" s="734" t="s">
        <v>1746</v>
      </c>
      <c r="V21" s="734"/>
      <c r="W21" s="728">
        <v>5219</v>
      </c>
      <c r="X21" s="735">
        <v>43580</v>
      </c>
      <c r="Y21" s="729" t="s">
        <v>1747</v>
      </c>
      <c r="Z21" s="729" t="s">
        <v>1748</v>
      </c>
      <c r="AA21" s="728">
        <v>25819</v>
      </c>
      <c r="AB21" s="730">
        <v>43584</v>
      </c>
      <c r="AC21" s="1028" t="s">
        <v>265</v>
      </c>
      <c r="AD21" s="792">
        <v>921215</v>
      </c>
      <c r="AE21" s="733" t="s">
        <v>1673</v>
      </c>
    </row>
    <row r="22" spans="1:31" ht="89.25" x14ac:dyDescent="0.25">
      <c r="A22" s="739">
        <v>20</v>
      </c>
      <c r="B22" s="777">
        <v>17</v>
      </c>
      <c r="C22" s="736" t="s">
        <v>203</v>
      </c>
      <c r="D22" s="737" t="s">
        <v>18</v>
      </c>
      <c r="E22" s="738" t="s">
        <v>1749</v>
      </c>
      <c r="F22" s="737" t="s">
        <v>1750</v>
      </c>
      <c r="G22" s="739">
        <v>79655511</v>
      </c>
      <c r="H22" s="739"/>
      <c r="I22" s="739"/>
      <c r="J22" s="739"/>
      <c r="K22" s="740" t="s">
        <v>1751</v>
      </c>
      <c r="L22" s="739">
        <v>3023199275</v>
      </c>
      <c r="M22" s="1138">
        <v>78000000</v>
      </c>
      <c r="N22" s="739"/>
      <c r="O22" s="741">
        <v>43830</v>
      </c>
      <c r="P22" s="739"/>
      <c r="Q22" s="741">
        <v>43587</v>
      </c>
      <c r="R22" s="741">
        <v>43587</v>
      </c>
      <c r="S22" s="741"/>
      <c r="T22" s="741">
        <v>43830</v>
      </c>
      <c r="U22" s="738" t="s">
        <v>22</v>
      </c>
      <c r="V22" s="738"/>
      <c r="W22" s="739">
        <v>5319</v>
      </c>
      <c r="X22" s="742">
        <v>43581</v>
      </c>
      <c r="Y22" s="740" t="s">
        <v>1729</v>
      </c>
      <c r="Z22" s="740" t="s">
        <v>1730</v>
      </c>
      <c r="AA22" s="739">
        <v>26019</v>
      </c>
      <c r="AB22" s="741">
        <v>43587</v>
      </c>
      <c r="AC22" s="1029" t="s">
        <v>213</v>
      </c>
      <c r="AD22" s="792">
        <v>801615</v>
      </c>
      <c r="AE22" s="733" t="s">
        <v>1741</v>
      </c>
    </row>
    <row r="23" spans="1:31" ht="38.25" x14ac:dyDescent="0.25">
      <c r="A23" s="739">
        <v>21</v>
      </c>
      <c r="B23" s="777">
        <v>18</v>
      </c>
      <c r="C23" s="736" t="s">
        <v>203</v>
      </c>
      <c r="D23" s="737" t="s">
        <v>18</v>
      </c>
      <c r="E23" s="738" t="s">
        <v>1694</v>
      </c>
      <c r="F23" s="737" t="s">
        <v>1752</v>
      </c>
      <c r="G23" s="739">
        <v>3102345</v>
      </c>
      <c r="H23" s="739"/>
      <c r="I23" s="739"/>
      <c r="J23" s="739"/>
      <c r="K23" s="740" t="s">
        <v>1753</v>
      </c>
      <c r="L23" s="739">
        <v>3002650859</v>
      </c>
      <c r="M23" s="1138">
        <v>12800000</v>
      </c>
      <c r="N23" s="739"/>
      <c r="O23" s="741">
        <v>43830</v>
      </c>
      <c r="P23" s="739"/>
      <c r="Q23" s="741">
        <v>43587</v>
      </c>
      <c r="R23" s="741">
        <v>43587</v>
      </c>
      <c r="S23" s="741"/>
      <c r="T23" s="741">
        <v>43830</v>
      </c>
      <c r="U23" s="738" t="s">
        <v>22</v>
      </c>
      <c r="V23" s="738"/>
      <c r="W23" s="739">
        <v>1119</v>
      </c>
      <c r="X23" s="742">
        <v>43479</v>
      </c>
      <c r="Y23" s="743" t="s">
        <v>1670</v>
      </c>
      <c r="Z23" s="743" t="e">
        <f>-[1]INFOTIC!$C$8:$D$813</f>
        <v>#VALUE!</v>
      </c>
      <c r="AA23" s="739">
        <v>26119</v>
      </c>
      <c r="AB23" s="741">
        <v>43587</v>
      </c>
      <c r="AC23" s="1030" t="s">
        <v>1139</v>
      </c>
      <c r="AD23" s="731">
        <v>801615</v>
      </c>
      <c r="AE23" s="733" t="s">
        <v>1741</v>
      </c>
    </row>
    <row r="24" spans="1:31" ht="127.5" x14ac:dyDescent="0.25">
      <c r="A24" s="739">
        <v>22</v>
      </c>
      <c r="B24" s="777">
        <v>1</v>
      </c>
      <c r="C24" s="736" t="s">
        <v>68</v>
      </c>
      <c r="D24" s="737" t="s">
        <v>69</v>
      </c>
      <c r="E24" s="738" t="s">
        <v>1754</v>
      </c>
      <c r="F24" s="744" t="s">
        <v>1755</v>
      </c>
      <c r="G24" s="746">
        <v>800112214</v>
      </c>
      <c r="H24" s="746"/>
      <c r="I24" s="746"/>
      <c r="J24" s="739">
        <v>2</v>
      </c>
      <c r="K24" s="740" t="s">
        <v>1756</v>
      </c>
      <c r="L24" s="739">
        <v>3191100</v>
      </c>
      <c r="M24" s="1138">
        <v>3015963</v>
      </c>
      <c r="N24" s="739"/>
      <c r="O24" s="741" t="s">
        <v>110</v>
      </c>
      <c r="P24" s="739"/>
      <c r="Q24" s="741">
        <v>43598</v>
      </c>
      <c r="R24" s="741">
        <v>43602</v>
      </c>
      <c r="S24" s="741"/>
      <c r="T24" s="741">
        <v>43663</v>
      </c>
      <c r="U24" s="738" t="s">
        <v>1757</v>
      </c>
      <c r="V24" s="738"/>
      <c r="W24" s="739">
        <v>4819</v>
      </c>
      <c r="X24" s="742">
        <v>43564</v>
      </c>
      <c r="Y24" s="740" t="s">
        <v>1758</v>
      </c>
      <c r="Z24" s="740" t="s">
        <v>1759</v>
      </c>
      <c r="AA24" s="739">
        <v>26919</v>
      </c>
      <c r="AB24" s="741">
        <v>43598</v>
      </c>
      <c r="AC24" s="1030" t="s">
        <v>265</v>
      </c>
      <c r="AD24" s="731">
        <v>801615</v>
      </c>
      <c r="AE24" s="733" t="s">
        <v>1672</v>
      </c>
    </row>
    <row r="25" spans="1:31" ht="114.75" x14ac:dyDescent="0.25">
      <c r="A25" s="746">
        <v>23</v>
      </c>
      <c r="B25" s="745">
        <v>1</v>
      </c>
      <c r="C25" s="748" t="s">
        <v>1760</v>
      </c>
      <c r="D25" s="751" t="s">
        <v>18</v>
      </c>
      <c r="E25" s="752" t="s">
        <v>1761</v>
      </c>
      <c r="F25" s="751" t="s">
        <v>1762</v>
      </c>
      <c r="G25" s="746">
        <v>860502844</v>
      </c>
      <c r="H25" s="746"/>
      <c r="I25" s="746"/>
      <c r="J25" s="739">
        <v>4</v>
      </c>
      <c r="K25" s="743" t="s">
        <v>1763</v>
      </c>
      <c r="L25" s="746"/>
      <c r="M25" s="1139">
        <v>0</v>
      </c>
      <c r="N25" s="746"/>
      <c r="O25" s="753" t="s">
        <v>1764</v>
      </c>
      <c r="P25" s="746"/>
      <c r="Q25" s="753">
        <v>43601</v>
      </c>
      <c r="R25" s="753">
        <v>43601</v>
      </c>
      <c r="S25" s="753"/>
      <c r="T25" s="753">
        <v>44331</v>
      </c>
      <c r="U25" s="749" t="s">
        <v>22</v>
      </c>
      <c r="V25" s="749"/>
      <c r="W25" s="749" t="s">
        <v>22</v>
      </c>
      <c r="X25" s="749" t="s">
        <v>22</v>
      </c>
      <c r="Y25" s="749" t="s">
        <v>22</v>
      </c>
      <c r="Z25" s="749" t="s">
        <v>22</v>
      </c>
      <c r="AA25" s="749" t="s">
        <v>22</v>
      </c>
      <c r="AB25" s="749" t="s">
        <v>22</v>
      </c>
      <c r="AC25" s="750" t="s">
        <v>1765</v>
      </c>
      <c r="AD25" s="731">
        <v>801615</v>
      </c>
      <c r="AE25" s="733" t="s">
        <v>1766</v>
      </c>
    </row>
    <row r="26" spans="1:31" ht="102" x14ac:dyDescent="0.25">
      <c r="A26" s="739">
        <v>24</v>
      </c>
      <c r="B26" s="777">
        <v>1</v>
      </c>
      <c r="C26" s="736" t="s">
        <v>189</v>
      </c>
      <c r="D26" s="737" t="s">
        <v>69</v>
      </c>
      <c r="E26" s="738" t="s">
        <v>1767</v>
      </c>
      <c r="F26" s="751" t="s">
        <v>1148</v>
      </c>
      <c r="G26" s="746">
        <v>860002400</v>
      </c>
      <c r="H26" s="747"/>
      <c r="I26" s="747"/>
      <c r="J26" s="747">
        <v>2</v>
      </c>
      <c r="K26" s="743" t="s">
        <v>1149</v>
      </c>
      <c r="L26" s="746" t="s">
        <v>1150</v>
      </c>
      <c r="M26" s="1138">
        <v>5591636</v>
      </c>
      <c r="N26" s="739"/>
      <c r="O26" s="741" t="s">
        <v>1016</v>
      </c>
      <c r="P26" s="739"/>
      <c r="Q26" s="741">
        <v>43607</v>
      </c>
      <c r="R26" s="741">
        <v>43616</v>
      </c>
      <c r="S26" s="741"/>
      <c r="T26" s="741">
        <v>43996</v>
      </c>
      <c r="U26" s="738" t="s">
        <v>22</v>
      </c>
      <c r="V26" s="738"/>
      <c r="W26" s="738">
        <v>5719</v>
      </c>
      <c r="X26" s="757">
        <v>43592</v>
      </c>
      <c r="Y26" s="738" t="s">
        <v>1768</v>
      </c>
      <c r="Z26" s="738" t="s">
        <v>1769</v>
      </c>
      <c r="AA26" s="738">
        <v>27519</v>
      </c>
      <c r="AB26" s="757">
        <v>43607</v>
      </c>
      <c r="AC26" s="1030" t="s">
        <v>1139</v>
      </c>
      <c r="AD26" s="731">
        <v>841316</v>
      </c>
      <c r="AE26" s="733" t="s">
        <v>1672</v>
      </c>
    </row>
    <row r="27" spans="1:31" ht="89.25" x14ac:dyDescent="0.25">
      <c r="A27" s="739">
        <v>25</v>
      </c>
      <c r="B27" s="777">
        <v>19</v>
      </c>
      <c r="C27" s="736" t="s">
        <v>203</v>
      </c>
      <c r="D27" s="737" t="s">
        <v>18</v>
      </c>
      <c r="E27" s="738" t="s">
        <v>1770</v>
      </c>
      <c r="F27" s="737" t="s">
        <v>1297</v>
      </c>
      <c r="G27" s="754">
        <v>800220028</v>
      </c>
      <c r="H27" s="754"/>
      <c r="I27" s="754"/>
      <c r="J27" s="754">
        <v>1</v>
      </c>
      <c r="K27" s="755" t="s">
        <v>1125</v>
      </c>
      <c r="L27" s="756">
        <v>2188266</v>
      </c>
      <c r="M27" s="1140">
        <v>199999730</v>
      </c>
      <c r="N27" s="739"/>
      <c r="O27" s="741">
        <v>43830</v>
      </c>
      <c r="P27" s="739"/>
      <c r="Q27" s="741">
        <v>43607</v>
      </c>
      <c r="R27" s="741">
        <v>43613</v>
      </c>
      <c r="S27" s="741"/>
      <c r="T27" s="741">
        <v>43830</v>
      </c>
      <c r="U27" s="738" t="s">
        <v>1771</v>
      </c>
      <c r="V27" s="738"/>
      <c r="W27" s="738">
        <v>4419</v>
      </c>
      <c r="X27" s="757">
        <v>43589</v>
      </c>
      <c r="Y27" s="738" t="s">
        <v>1729</v>
      </c>
      <c r="Z27" s="740" t="s">
        <v>1730</v>
      </c>
      <c r="AA27" s="738">
        <v>27619</v>
      </c>
      <c r="AB27" s="757">
        <v>43607</v>
      </c>
      <c r="AC27" s="1029" t="s">
        <v>213</v>
      </c>
      <c r="AD27" s="731">
        <v>811122</v>
      </c>
      <c r="AE27" s="733" t="s">
        <v>1680</v>
      </c>
    </row>
    <row r="28" spans="1:31" ht="114.75" x14ac:dyDescent="0.25">
      <c r="A28" s="580">
        <v>26</v>
      </c>
      <c r="B28" s="777">
        <v>2</v>
      </c>
      <c r="C28" s="574" t="s">
        <v>68</v>
      </c>
      <c r="D28" s="573" t="s">
        <v>69</v>
      </c>
      <c r="E28" s="575" t="s">
        <v>1772</v>
      </c>
      <c r="F28" s="573" t="s">
        <v>1773</v>
      </c>
      <c r="G28" s="576">
        <v>900210800</v>
      </c>
      <c r="H28" s="576"/>
      <c r="I28" s="576"/>
      <c r="J28" s="576">
        <v>1</v>
      </c>
      <c r="K28" s="577" t="s">
        <v>1774</v>
      </c>
      <c r="L28" s="758">
        <v>2953430</v>
      </c>
      <c r="M28" s="1141">
        <v>2349000</v>
      </c>
      <c r="N28" s="580"/>
      <c r="O28" s="581" t="s">
        <v>1775</v>
      </c>
      <c r="P28" s="580"/>
      <c r="Q28" s="581">
        <v>43620</v>
      </c>
      <c r="R28" s="581">
        <v>43626</v>
      </c>
      <c r="S28" s="581"/>
      <c r="T28" s="581"/>
      <c r="U28" s="575" t="s">
        <v>1776</v>
      </c>
      <c r="V28" s="575"/>
      <c r="W28" s="575">
        <v>5819</v>
      </c>
      <c r="X28" s="759">
        <v>43600</v>
      </c>
      <c r="Y28" s="575" t="s">
        <v>1777</v>
      </c>
      <c r="Z28" s="582" t="s">
        <v>1778</v>
      </c>
      <c r="AA28" s="575">
        <v>31219</v>
      </c>
      <c r="AB28" s="759">
        <v>43621</v>
      </c>
      <c r="AC28" s="787" t="s">
        <v>404</v>
      </c>
      <c r="AD28" s="792">
        <v>432020</v>
      </c>
      <c r="AE28" s="733" t="s">
        <v>1697</v>
      </c>
    </row>
    <row r="29" spans="1:31" ht="114.75" x14ac:dyDescent="0.25">
      <c r="A29" s="580">
        <v>27</v>
      </c>
      <c r="B29" s="777">
        <v>2</v>
      </c>
      <c r="C29" s="574" t="s">
        <v>1760</v>
      </c>
      <c r="D29" s="573" t="s">
        <v>18</v>
      </c>
      <c r="E29" s="575" t="s">
        <v>1779</v>
      </c>
      <c r="F29" s="573" t="s">
        <v>1780</v>
      </c>
      <c r="G29" s="576">
        <v>860029846</v>
      </c>
      <c r="H29" s="576"/>
      <c r="I29" s="576"/>
      <c r="J29" s="576">
        <v>0</v>
      </c>
      <c r="K29" s="577" t="s">
        <v>1781</v>
      </c>
      <c r="L29" s="758">
        <v>7942122</v>
      </c>
      <c r="M29" s="1141">
        <v>0</v>
      </c>
      <c r="N29" s="580"/>
      <c r="O29" s="581" t="s">
        <v>399</v>
      </c>
      <c r="P29" s="580"/>
      <c r="Q29" s="581">
        <v>43627</v>
      </c>
      <c r="R29" s="581">
        <v>43627</v>
      </c>
      <c r="S29" s="581"/>
      <c r="T29" s="581">
        <v>44357</v>
      </c>
      <c r="U29" s="575" t="s">
        <v>22</v>
      </c>
      <c r="V29" s="575"/>
      <c r="W29" s="575" t="s">
        <v>22</v>
      </c>
      <c r="X29" s="759" t="s">
        <v>22</v>
      </c>
      <c r="Y29" s="575" t="s">
        <v>22</v>
      </c>
      <c r="Z29" s="575" t="s">
        <v>22</v>
      </c>
      <c r="AA29" s="575" t="s">
        <v>22</v>
      </c>
      <c r="AB29" s="759" t="s">
        <v>22</v>
      </c>
      <c r="AC29" s="787" t="s">
        <v>1765</v>
      </c>
      <c r="AD29" s="731">
        <v>801615</v>
      </c>
      <c r="AE29" s="733" t="s">
        <v>1680</v>
      </c>
    </row>
    <row r="30" spans="1:31" ht="102" x14ac:dyDescent="0.25">
      <c r="A30" s="580">
        <v>28</v>
      </c>
      <c r="B30" s="777">
        <v>20</v>
      </c>
      <c r="C30" s="574" t="s">
        <v>203</v>
      </c>
      <c r="D30" s="573" t="s">
        <v>33</v>
      </c>
      <c r="E30" s="575" t="s">
        <v>1658</v>
      </c>
      <c r="F30" s="573" t="s">
        <v>1227</v>
      </c>
      <c r="G30" s="576">
        <v>860066942</v>
      </c>
      <c r="H30" s="576"/>
      <c r="I30" s="576"/>
      <c r="J30" s="576">
        <v>7</v>
      </c>
      <c r="K30" s="577" t="s">
        <v>661</v>
      </c>
      <c r="L30" s="758">
        <v>4280666</v>
      </c>
      <c r="M30" s="1141">
        <v>86581812</v>
      </c>
      <c r="N30" s="852">
        <v>20000000</v>
      </c>
      <c r="O30" s="581">
        <v>43830</v>
      </c>
      <c r="P30" s="580"/>
      <c r="Q30" s="581">
        <v>43628</v>
      </c>
      <c r="R30" s="581">
        <v>43635</v>
      </c>
      <c r="S30" s="581"/>
      <c r="T30" s="581">
        <v>43830</v>
      </c>
      <c r="U30" s="575" t="s">
        <v>1782</v>
      </c>
      <c r="V30" s="575" t="s">
        <v>1783</v>
      </c>
      <c r="W30" s="575">
        <v>6019</v>
      </c>
      <c r="X30" s="759">
        <v>43602</v>
      </c>
      <c r="Y30" s="575" t="s">
        <v>1719</v>
      </c>
      <c r="Z30" s="582" t="s">
        <v>1720</v>
      </c>
      <c r="AA30" s="575">
        <v>31619</v>
      </c>
      <c r="AB30" s="759">
        <v>43629</v>
      </c>
      <c r="AC30" s="787" t="s">
        <v>265</v>
      </c>
      <c r="AD30" s="731">
        <v>801615</v>
      </c>
      <c r="AE30" s="733" t="s">
        <v>1766</v>
      </c>
    </row>
    <row r="31" spans="1:31" ht="76.5" x14ac:dyDescent="0.25">
      <c r="A31" s="580">
        <v>29</v>
      </c>
      <c r="B31" s="777">
        <v>1</v>
      </c>
      <c r="C31" s="574" t="s">
        <v>1784</v>
      </c>
      <c r="D31" s="573" t="s">
        <v>33</v>
      </c>
      <c r="E31" s="575" t="s">
        <v>1785</v>
      </c>
      <c r="F31" s="573" t="s">
        <v>1786</v>
      </c>
      <c r="G31" s="576">
        <v>1020837589</v>
      </c>
      <c r="H31" s="576"/>
      <c r="I31" s="576"/>
      <c r="J31" s="576"/>
      <c r="K31" s="577"/>
      <c r="L31" s="758"/>
      <c r="M31" s="1141">
        <v>0</v>
      </c>
      <c r="N31" s="580"/>
      <c r="O31" s="581">
        <v>43729</v>
      </c>
      <c r="P31" s="580"/>
      <c r="Q31" s="581">
        <v>43628</v>
      </c>
      <c r="R31" s="581">
        <v>43628</v>
      </c>
      <c r="S31" s="581"/>
      <c r="T31" s="581">
        <v>43729</v>
      </c>
      <c r="U31" s="575" t="s">
        <v>22</v>
      </c>
      <c r="V31" s="575"/>
      <c r="W31" s="575" t="s">
        <v>22</v>
      </c>
      <c r="X31" s="759" t="s">
        <v>22</v>
      </c>
      <c r="Y31" s="575" t="s">
        <v>22</v>
      </c>
      <c r="Z31" s="575" t="s">
        <v>22</v>
      </c>
      <c r="AA31" s="575" t="s">
        <v>22</v>
      </c>
      <c r="AB31" s="759" t="s">
        <v>22</v>
      </c>
      <c r="AC31" s="787" t="s">
        <v>1787</v>
      </c>
      <c r="AD31" s="731">
        <v>801615</v>
      </c>
      <c r="AE31" s="733" t="s">
        <v>1680</v>
      </c>
    </row>
    <row r="32" spans="1:31" ht="75" x14ac:dyDescent="0.25">
      <c r="A32" s="772">
        <v>30</v>
      </c>
      <c r="B32" s="777">
        <v>21</v>
      </c>
      <c r="C32" s="764" t="s">
        <v>203</v>
      </c>
      <c r="D32" s="763" t="s">
        <v>33</v>
      </c>
      <c r="E32" s="765" t="s">
        <v>1788</v>
      </c>
      <c r="F32" s="763" t="s">
        <v>1789</v>
      </c>
      <c r="G32" s="766">
        <v>1047392371</v>
      </c>
      <c r="H32" s="766"/>
      <c r="I32" s="766"/>
      <c r="J32" s="766"/>
      <c r="K32" s="767" t="s">
        <v>1790</v>
      </c>
      <c r="L32" s="767">
        <v>3178945878</v>
      </c>
      <c r="M32" s="1142" t="s">
        <v>1791</v>
      </c>
      <c r="N32" s="772"/>
      <c r="O32" s="773">
        <v>43830</v>
      </c>
      <c r="P32" s="772"/>
      <c r="Q32" s="773">
        <v>43648</v>
      </c>
      <c r="R32" s="773">
        <v>43649</v>
      </c>
      <c r="S32" s="773"/>
      <c r="T32" s="773">
        <v>43830</v>
      </c>
      <c r="U32" s="765" t="s">
        <v>22</v>
      </c>
      <c r="V32" s="765"/>
      <c r="W32" s="765">
        <v>6619</v>
      </c>
      <c r="X32" s="761">
        <v>43635</v>
      </c>
      <c r="Y32" s="762" t="s">
        <v>1670</v>
      </c>
      <c r="Z32" s="762" t="s">
        <v>1671</v>
      </c>
      <c r="AA32" s="765">
        <v>35119</v>
      </c>
      <c r="AB32" s="761"/>
      <c r="AC32" s="788" t="s">
        <v>1792</v>
      </c>
      <c r="AE32" s="733" t="s">
        <v>1741</v>
      </c>
    </row>
    <row r="33" spans="1:34" ht="75" x14ac:dyDescent="0.25">
      <c r="A33" s="772">
        <v>31</v>
      </c>
      <c r="B33" s="777">
        <v>22</v>
      </c>
      <c r="C33" s="764" t="s">
        <v>203</v>
      </c>
      <c r="D33" s="763" t="s">
        <v>33</v>
      </c>
      <c r="E33" s="765" t="s">
        <v>1793</v>
      </c>
      <c r="F33" s="763" t="s">
        <v>1794</v>
      </c>
      <c r="G33" s="766">
        <v>1136884671</v>
      </c>
      <c r="H33" s="766"/>
      <c r="I33" s="766"/>
      <c r="J33" s="766"/>
      <c r="K33" s="767" t="s">
        <v>1795</v>
      </c>
      <c r="L33" s="768">
        <v>3057987605</v>
      </c>
      <c r="M33" s="1142" t="s">
        <v>1796</v>
      </c>
      <c r="N33" s="772"/>
      <c r="O33" s="773">
        <v>43830</v>
      </c>
      <c r="P33" s="772"/>
      <c r="Q33" s="773">
        <v>43648</v>
      </c>
      <c r="R33" s="773">
        <v>43649</v>
      </c>
      <c r="S33" s="773"/>
      <c r="T33" s="773">
        <v>43830</v>
      </c>
      <c r="U33" s="765" t="s">
        <v>22</v>
      </c>
      <c r="V33" s="765"/>
      <c r="W33" s="765">
        <v>6519</v>
      </c>
      <c r="X33" s="761">
        <v>43634</v>
      </c>
      <c r="Y33" s="762" t="s">
        <v>1670</v>
      </c>
      <c r="Z33" s="762" t="s">
        <v>1671</v>
      </c>
      <c r="AA33" s="765"/>
      <c r="AB33" s="761"/>
      <c r="AC33" s="1031" t="s">
        <v>1400</v>
      </c>
      <c r="AE33" s="733" t="s">
        <v>1741</v>
      </c>
    </row>
    <row r="34" spans="1:34" ht="75" x14ac:dyDescent="0.25">
      <c r="A34" s="772">
        <v>32</v>
      </c>
      <c r="B34" s="777">
        <v>23</v>
      </c>
      <c r="C34" s="764" t="s">
        <v>203</v>
      </c>
      <c r="D34" s="763" t="s">
        <v>33</v>
      </c>
      <c r="E34" s="765" t="s">
        <v>1797</v>
      </c>
      <c r="F34" s="763" t="s">
        <v>1798</v>
      </c>
      <c r="G34" s="766">
        <v>1100396713</v>
      </c>
      <c r="H34" s="766"/>
      <c r="I34" s="766"/>
      <c r="J34" s="766"/>
      <c r="K34" s="767" t="s">
        <v>1799</v>
      </c>
      <c r="L34" s="768">
        <v>3126982574</v>
      </c>
      <c r="M34" s="1142" t="s">
        <v>1800</v>
      </c>
      <c r="N34" s="772"/>
      <c r="O34" s="773">
        <v>43830</v>
      </c>
      <c r="P34" s="772"/>
      <c r="Q34" s="773">
        <v>43648</v>
      </c>
      <c r="R34" s="773">
        <v>43651</v>
      </c>
      <c r="S34" s="773"/>
      <c r="T34" s="773">
        <v>43830</v>
      </c>
      <c r="U34" s="765" t="s">
        <v>22</v>
      </c>
      <c r="V34" s="765"/>
      <c r="W34" s="765">
        <v>6419</v>
      </c>
      <c r="X34" s="761">
        <v>43635</v>
      </c>
      <c r="Y34" s="762" t="s">
        <v>1670</v>
      </c>
      <c r="Z34" s="762" t="s">
        <v>1671</v>
      </c>
      <c r="AA34" s="765"/>
      <c r="AB34" s="761"/>
      <c r="AC34" s="788" t="s">
        <v>1792</v>
      </c>
      <c r="AE34" s="733" t="s">
        <v>1741</v>
      </c>
    </row>
    <row r="35" spans="1:34" ht="140.25" x14ac:dyDescent="0.25">
      <c r="A35" s="772">
        <v>33</v>
      </c>
      <c r="B35" s="777">
        <v>3</v>
      </c>
      <c r="C35" s="764" t="s">
        <v>1760</v>
      </c>
      <c r="D35" s="763" t="s">
        <v>33</v>
      </c>
      <c r="E35" s="765" t="s">
        <v>1801</v>
      </c>
      <c r="F35" s="763" t="s">
        <v>1802</v>
      </c>
      <c r="G35" s="766">
        <v>900153453</v>
      </c>
      <c r="H35" s="766"/>
      <c r="I35" s="766"/>
      <c r="J35" s="766">
        <v>1</v>
      </c>
      <c r="K35" s="767" t="s">
        <v>1803</v>
      </c>
      <c r="L35" s="768">
        <v>5870400</v>
      </c>
      <c r="M35" s="1143"/>
      <c r="N35" s="772"/>
      <c r="O35" s="773">
        <v>44500</v>
      </c>
      <c r="P35" s="772"/>
      <c r="Q35" s="773">
        <v>43658</v>
      </c>
      <c r="R35" s="773">
        <v>43658</v>
      </c>
      <c r="S35" s="773"/>
      <c r="T35" s="773">
        <v>44500</v>
      </c>
      <c r="U35" s="765" t="s">
        <v>22</v>
      </c>
      <c r="V35" s="765"/>
      <c r="W35" s="765" t="s">
        <v>22</v>
      </c>
      <c r="X35" s="765" t="s">
        <v>22</v>
      </c>
      <c r="Y35" s="765" t="s">
        <v>22</v>
      </c>
      <c r="Z35" s="765" t="s">
        <v>22</v>
      </c>
      <c r="AA35" s="765" t="s">
        <v>22</v>
      </c>
      <c r="AB35" s="765" t="s">
        <v>22</v>
      </c>
      <c r="AC35" s="788" t="s">
        <v>1804</v>
      </c>
      <c r="AD35" s="765"/>
      <c r="AE35" s="765" t="s">
        <v>1741</v>
      </c>
    </row>
    <row r="36" spans="1:34" ht="114.75" x14ac:dyDescent="0.25">
      <c r="A36" s="775">
        <v>34</v>
      </c>
      <c r="B36" s="779">
        <v>24</v>
      </c>
      <c r="C36" s="776" t="s">
        <v>1681</v>
      </c>
      <c r="D36" s="780" t="s">
        <v>33</v>
      </c>
      <c r="E36" s="781" t="s">
        <v>1805</v>
      </c>
      <c r="F36" s="780" t="s">
        <v>1806</v>
      </c>
      <c r="G36" s="812">
        <v>92231805</v>
      </c>
      <c r="H36" s="812"/>
      <c r="I36" s="812"/>
      <c r="J36" s="770"/>
      <c r="K36" s="769" t="s">
        <v>1807</v>
      </c>
      <c r="L36" s="771">
        <v>3192816649</v>
      </c>
      <c r="M36" s="1144" t="s">
        <v>1808</v>
      </c>
      <c r="N36" s="775"/>
      <c r="O36" s="774">
        <v>43830</v>
      </c>
      <c r="P36" s="775"/>
      <c r="Q36" s="774">
        <v>43665</v>
      </c>
      <c r="R36" s="774">
        <v>43668</v>
      </c>
      <c r="S36" s="774"/>
      <c r="T36" s="774">
        <v>43830</v>
      </c>
      <c r="U36" s="782" t="s">
        <v>1809</v>
      </c>
      <c r="V36" s="782"/>
      <c r="W36" s="781">
        <v>6819</v>
      </c>
      <c r="X36" s="783">
        <v>43656</v>
      </c>
      <c r="Y36" s="781" t="s">
        <v>1670</v>
      </c>
      <c r="Z36" s="781" t="s">
        <v>1810</v>
      </c>
      <c r="AA36" s="781">
        <v>36119</v>
      </c>
      <c r="AB36" s="783">
        <v>43668</v>
      </c>
      <c r="AC36" s="789" t="s">
        <v>1811</v>
      </c>
      <c r="AD36" s="765"/>
      <c r="AE36" s="765" t="s">
        <v>1741</v>
      </c>
      <c r="AF36" s="791"/>
      <c r="AG36" s="786"/>
    </row>
    <row r="37" spans="1:34" s="785" customFormat="1" ht="102" x14ac:dyDescent="0.25">
      <c r="A37" s="776">
        <v>35</v>
      </c>
      <c r="B37" s="779">
        <v>25</v>
      </c>
      <c r="C37" s="776" t="s">
        <v>1681</v>
      </c>
      <c r="D37" s="780" t="s">
        <v>33</v>
      </c>
      <c r="E37" s="781" t="s">
        <v>1805</v>
      </c>
      <c r="F37" s="780" t="s">
        <v>1812</v>
      </c>
      <c r="G37" s="812" t="s">
        <v>1813</v>
      </c>
      <c r="H37" s="812"/>
      <c r="I37" s="812"/>
      <c r="J37" s="770"/>
      <c r="K37" s="769" t="s">
        <v>1814</v>
      </c>
      <c r="L37" s="771">
        <v>3006932520</v>
      </c>
      <c r="M37" s="1144" t="s">
        <v>1808</v>
      </c>
      <c r="N37" s="775"/>
      <c r="O37" s="774">
        <v>43830</v>
      </c>
      <c r="P37" s="775"/>
      <c r="Q37" s="774">
        <v>43669</v>
      </c>
      <c r="R37" s="774">
        <v>43678</v>
      </c>
      <c r="S37" s="774"/>
      <c r="T37" s="774">
        <v>43830</v>
      </c>
      <c r="U37" s="782" t="s">
        <v>1815</v>
      </c>
      <c r="V37" s="782"/>
      <c r="W37" s="781">
        <v>6819</v>
      </c>
      <c r="X37" s="783">
        <v>43656</v>
      </c>
      <c r="Y37" s="781" t="s">
        <v>1670</v>
      </c>
      <c r="Z37" s="781" t="s">
        <v>1810</v>
      </c>
      <c r="AA37" s="781">
        <v>36519</v>
      </c>
      <c r="AB37" s="783">
        <v>43670</v>
      </c>
      <c r="AC37" s="789" t="s">
        <v>1811</v>
      </c>
      <c r="AD37" s="765"/>
      <c r="AE37" s="765" t="s">
        <v>1741</v>
      </c>
      <c r="AF37" s="791"/>
      <c r="AG37" s="786"/>
    </row>
    <row r="38" spans="1:34" s="786" customFormat="1" ht="84.75" x14ac:dyDescent="0.25">
      <c r="A38" s="776">
        <v>36</v>
      </c>
      <c r="B38" s="779">
        <v>26</v>
      </c>
      <c r="C38" s="776" t="s">
        <v>1681</v>
      </c>
      <c r="D38" s="780" t="s">
        <v>33</v>
      </c>
      <c r="E38" s="781" t="s">
        <v>1816</v>
      </c>
      <c r="F38" s="780" t="s">
        <v>1817</v>
      </c>
      <c r="G38" s="778">
        <v>1010175185</v>
      </c>
      <c r="H38" s="840" t="s">
        <v>1818</v>
      </c>
      <c r="I38" s="841" t="s">
        <v>1819</v>
      </c>
      <c r="J38" s="770"/>
      <c r="K38" s="769" t="s">
        <v>1820</v>
      </c>
      <c r="L38" s="771">
        <v>3107630261</v>
      </c>
      <c r="M38" s="1144">
        <v>9000000</v>
      </c>
      <c r="N38" s="775"/>
      <c r="O38" s="774">
        <v>43830</v>
      </c>
      <c r="P38" s="775"/>
      <c r="Q38" s="774">
        <v>43677</v>
      </c>
      <c r="R38" s="774">
        <v>43678</v>
      </c>
      <c r="S38" s="774"/>
      <c r="T38" s="774">
        <v>43830</v>
      </c>
      <c r="U38" s="782" t="s">
        <v>22</v>
      </c>
      <c r="V38" s="782"/>
      <c r="W38" s="781">
        <v>7119</v>
      </c>
      <c r="X38" s="783">
        <v>43672</v>
      </c>
      <c r="Y38" s="781" t="s">
        <v>1670</v>
      </c>
      <c r="Z38" s="781" t="s">
        <v>1821</v>
      </c>
      <c r="AA38" s="781">
        <v>39119</v>
      </c>
      <c r="AB38" s="783">
        <v>43677</v>
      </c>
      <c r="AC38" s="789" t="s">
        <v>1822</v>
      </c>
      <c r="AD38" s="765"/>
      <c r="AE38" s="765" t="s">
        <v>1741</v>
      </c>
      <c r="AF38" s="791"/>
    </row>
    <row r="39" spans="1:34" s="784" customFormat="1" ht="102" x14ac:dyDescent="0.25">
      <c r="A39" s="776">
        <v>37</v>
      </c>
      <c r="B39" s="779">
        <v>27</v>
      </c>
      <c r="C39" s="776" t="s">
        <v>1681</v>
      </c>
      <c r="D39" s="780" t="s">
        <v>33</v>
      </c>
      <c r="E39" s="781" t="s">
        <v>1823</v>
      </c>
      <c r="F39" s="780" t="s">
        <v>1824</v>
      </c>
      <c r="G39" s="812">
        <v>1018486917</v>
      </c>
      <c r="H39" s="812"/>
      <c r="I39" s="813"/>
      <c r="J39" s="770"/>
      <c r="K39" s="769" t="s">
        <v>1825</v>
      </c>
      <c r="L39" s="771">
        <v>3016337799</v>
      </c>
      <c r="M39" s="1144">
        <v>12500000</v>
      </c>
      <c r="N39" s="775"/>
      <c r="O39" s="774">
        <v>43830</v>
      </c>
      <c r="P39" s="775"/>
      <c r="Q39" s="774">
        <v>43677</v>
      </c>
      <c r="R39" s="774">
        <v>43679</v>
      </c>
      <c r="S39" s="774"/>
      <c r="T39" s="774">
        <v>43830</v>
      </c>
      <c r="U39" s="782" t="s">
        <v>1826</v>
      </c>
      <c r="V39" s="782"/>
      <c r="W39" s="781">
        <v>7219</v>
      </c>
      <c r="X39" s="783">
        <v>43676</v>
      </c>
      <c r="Y39" s="781" t="s">
        <v>1670</v>
      </c>
      <c r="Z39" s="781" t="s">
        <v>1821</v>
      </c>
      <c r="AA39" s="781">
        <v>39219</v>
      </c>
      <c r="AB39" s="783">
        <v>43678</v>
      </c>
      <c r="AC39" s="789" t="s">
        <v>1811</v>
      </c>
      <c r="AD39" s="765"/>
      <c r="AE39" s="765" t="s">
        <v>1741</v>
      </c>
      <c r="AF39" s="790"/>
    </row>
    <row r="40" spans="1:34" s="786" customFormat="1" ht="72" x14ac:dyDescent="0.25">
      <c r="A40" s="794">
        <v>38</v>
      </c>
      <c r="B40" s="777">
        <v>28</v>
      </c>
      <c r="C40" s="794" t="s">
        <v>1681</v>
      </c>
      <c r="D40" s="795" t="s">
        <v>33</v>
      </c>
      <c r="E40" s="796" t="s">
        <v>1827</v>
      </c>
      <c r="F40" s="795" t="s">
        <v>1828</v>
      </c>
      <c r="G40" s="797">
        <v>79471707</v>
      </c>
      <c r="H40" s="797"/>
      <c r="I40" s="797"/>
      <c r="J40" s="798"/>
      <c r="K40" s="799" t="s">
        <v>1829</v>
      </c>
      <c r="L40" s="800">
        <v>2703376</v>
      </c>
      <c r="M40" s="1145" t="s">
        <v>1830</v>
      </c>
      <c r="N40" s="801"/>
      <c r="O40" s="802">
        <v>43830</v>
      </c>
      <c r="P40" s="801"/>
      <c r="Q40" s="802">
        <v>43707</v>
      </c>
      <c r="R40" s="802">
        <v>43710</v>
      </c>
      <c r="S40" s="802"/>
      <c r="T40" s="802">
        <v>43830</v>
      </c>
      <c r="U40" s="803" t="s">
        <v>22</v>
      </c>
      <c r="V40" s="803"/>
      <c r="W40" s="804">
        <v>1119</v>
      </c>
      <c r="X40" s="805"/>
      <c r="Y40" s="804" t="s">
        <v>1719</v>
      </c>
      <c r="Z40" s="804" t="s">
        <v>1831</v>
      </c>
      <c r="AA40" s="804"/>
      <c r="AB40" s="805">
        <v>43710</v>
      </c>
      <c r="AC40" s="806" t="s">
        <v>1832</v>
      </c>
      <c r="AD40" s="804" t="s">
        <v>1833</v>
      </c>
      <c r="AE40" s="801" t="s">
        <v>1680</v>
      </c>
      <c r="AF40" s="807"/>
      <c r="AG40" s="801"/>
      <c r="AH40" s="801"/>
    </row>
    <row r="41" spans="1:34" ht="60" x14ac:dyDescent="0.25">
      <c r="A41" s="794">
        <v>39</v>
      </c>
      <c r="B41" s="777">
        <v>4</v>
      </c>
      <c r="C41" s="794" t="s">
        <v>1760</v>
      </c>
      <c r="D41" s="795" t="s">
        <v>33</v>
      </c>
      <c r="E41" s="796" t="s">
        <v>1834</v>
      </c>
      <c r="F41" s="795" t="s">
        <v>1483</v>
      </c>
      <c r="G41" s="797"/>
      <c r="H41" s="797"/>
      <c r="I41" s="797"/>
      <c r="J41" s="798"/>
      <c r="K41" s="799" t="s">
        <v>1835</v>
      </c>
      <c r="L41" s="800"/>
      <c r="M41" s="1146" t="s">
        <v>22</v>
      </c>
      <c r="N41" s="801"/>
      <c r="O41" s="802">
        <v>45555</v>
      </c>
      <c r="P41" s="801"/>
      <c r="Q41" s="802">
        <v>43728</v>
      </c>
      <c r="R41" s="802">
        <v>43728</v>
      </c>
      <c r="S41" s="802"/>
      <c r="T41" s="802">
        <v>45555</v>
      </c>
      <c r="U41" s="803" t="s">
        <v>22</v>
      </c>
      <c r="V41" s="803"/>
      <c r="W41" s="803" t="s">
        <v>22</v>
      </c>
      <c r="X41" s="803" t="s">
        <v>22</v>
      </c>
      <c r="Y41" s="803" t="s">
        <v>22</v>
      </c>
      <c r="Z41" s="803" t="s">
        <v>22</v>
      </c>
      <c r="AA41" s="803" t="s">
        <v>22</v>
      </c>
      <c r="AB41" s="803" t="s">
        <v>22</v>
      </c>
      <c r="AC41" s="806" t="s">
        <v>1836</v>
      </c>
      <c r="AD41" s="804"/>
      <c r="AE41" s="801" t="s">
        <v>1680</v>
      </c>
    </row>
    <row r="42" spans="1:34" ht="60" x14ac:dyDescent="0.25">
      <c r="A42" s="794">
        <v>40</v>
      </c>
      <c r="B42" s="777">
        <v>29</v>
      </c>
      <c r="C42" s="794" t="s">
        <v>1681</v>
      </c>
      <c r="D42" s="795" t="s">
        <v>33</v>
      </c>
      <c r="E42" s="796" t="s">
        <v>1837</v>
      </c>
      <c r="F42" s="795" t="s">
        <v>1838</v>
      </c>
      <c r="G42" s="797">
        <v>10820379</v>
      </c>
      <c r="H42" s="797"/>
      <c r="I42" s="797"/>
      <c r="J42" s="798"/>
      <c r="K42" s="799" t="s">
        <v>1839</v>
      </c>
      <c r="L42" s="800">
        <v>3144121701</v>
      </c>
      <c r="M42" s="1146">
        <v>3000000</v>
      </c>
      <c r="N42" s="801"/>
      <c r="O42" s="802">
        <v>43830</v>
      </c>
      <c r="P42" s="801"/>
      <c r="Q42" s="802">
        <v>43734</v>
      </c>
      <c r="R42" s="802">
        <v>43735</v>
      </c>
      <c r="S42" s="802"/>
      <c r="T42" s="802">
        <v>43830</v>
      </c>
      <c r="U42" s="803" t="s">
        <v>22</v>
      </c>
      <c r="V42" s="803"/>
      <c r="W42" s="803">
        <v>8519</v>
      </c>
      <c r="X42" s="810">
        <v>43734</v>
      </c>
      <c r="Y42" s="803" t="s">
        <v>1670</v>
      </c>
      <c r="Z42" s="803" t="s">
        <v>1821</v>
      </c>
      <c r="AA42" s="803" t="s">
        <v>22</v>
      </c>
      <c r="AB42" s="803" t="s">
        <v>22</v>
      </c>
      <c r="AC42" s="806" t="s">
        <v>1840</v>
      </c>
      <c r="AD42" s="804"/>
      <c r="AE42" s="801" t="s">
        <v>1680</v>
      </c>
    </row>
    <row r="43" spans="1:34" ht="102" x14ac:dyDescent="0.25">
      <c r="A43" s="794">
        <v>41</v>
      </c>
      <c r="B43" s="777">
        <v>1</v>
      </c>
      <c r="C43" s="794" t="s">
        <v>409</v>
      </c>
      <c r="D43" s="795" t="s">
        <v>69</v>
      </c>
      <c r="E43" s="796" t="s">
        <v>1841</v>
      </c>
      <c r="F43" s="795" t="s">
        <v>1842</v>
      </c>
      <c r="G43" s="797">
        <v>800018165</v>
      </c>
      <c r="H43" s="797"/>
      <c r="I43" s="797"/>
      <c r="J43" s="798">
        <v>8</v>
      </c>
      <c r="K43" s="799" t="s">
        <v>1843</v>
      </c>
      <c r="L43" s="800">
        <v>6171411</v>
      </c>
      <c r="M43" s="1146" t="s">
        <v>22</v>
      </c>
      <c r="N43" s="801"/>
      <c r="O43" s="802">
        <v>44377</v>
      </c>
      <c r="P43" s="801"/>
      <c r="Q43" s="802">
        <v>43728</v>
      </c>
      <c r="R43" s="595">
        <v>43735</v>
      </c>
      <c r="S43" s="595"/>
      <c r="T43" s="802">
        <v>44377</v>
      </c>
      <c r="U43" s="811" t="s">
        <v>1844</v>
      </c>
      <c r="V43" s="811"/>
      <c r="W43" s="803" t="s">
        <v>22</v>
      </c>
      <c r="X43" s="810" t="s">
        <v>22</v>
      </c>
      <c r="Y43" s="803" t="s">
        <v>22</v>
      </c>
      <c r="Z43" s="803" t="s">
        <v>22</v>
      </c>
      <c r="AA43" s="803" t="s">
        <v>22</v>
      </c>
      <c r="AB43" s="803" t="s">
        <v>22</v>
      </c>
      <c r="AC43" s="806" t="s">
        <v>1845</v>
      </c>
      <c r="AD43" s="804"/>
      <c r="AE43" s="801" t="s">
        <v>1680</v>
      </c>
    </row>
    <row r="44" spans="1:34" ht="89.25" x14ac:dyDescent="0.25">
      <c r="A44" s="794">
        <v>42</v>
      </c>
      <c r="B44" s="779">
        <v>3</v>
      </c>
      <c r="C44" s="794" t="s">
        <v>1846</v>
      </c>
      <c r="D44" s="795" t="s">
        <v>69</v>
      </c>
      <c r="E44" s="796" t="s">
        <v>1847</v>
      </c>
      <c r="F44" s="795" t="s">
        <v>1848</v>
      </c>
      <c r="G44" s="797">
        <v>800219876</v>
      </c>
      <c r="H44" s="797"/>
      <c r="I44" s="797"/>
      <c r="J44" s="814">
        <v>9</v>
      </c>
      <c r="K44" s="815" t="s">
        <v>1849</v>
      </c>
      <c r="L44" s="816" t="s">
        <v>1850</v>
      </c>
      <c r="M44" s="1147">
        <v>3178563</v>
      </c>
      <c r="N44" s="817"/>
      <c r="O44" s="818">
        <v>43799</v>
      </c>
      <c r="P44" s="817"/>
      <c r="Q44" s="819">
        <v>43726</v>
      </c>
      <c r="R44" s="819">
        <v>43738</v>
      </c>
      <c r="S44" s="819"/>
      <c r="T44" s="818">
        <v>43799</v>
      </c>
      <c r="U44" s="820" t="s">
        <v>1851</v>
      </c>
      <c r="V44" s="820"/>
      <c r="W44" s="821">
        <v>7519</v>
      </c>
      <c r="X44" s="822">
        <v>43720</v>
      </c>
      <c r="Y44" s="821" t="s">
        <v>1852</v>
      </c>
      <c r="Z44" s="821" t="s">
        <v>1853</v>
      </c>
      <c r="AA44" s="820" t="s">
        <v>22</v>
      </c>
      <c r="AB44" s="820" t="s">
        <v>22</v>
      </c>
      <c r="AC44" s="823" t="s">
        <v>1854</v>
      </c>
      <c r="AD44" s="824"/>
      <c r="AE44" s="817" t="s">
        <v>1680</v>
      </c>
    </row>
    <row r="45" spans="1:34" s="832" customFormat="1" ht="102" x14ac:dyDescent="0.25">
      <c r="A45" s="825">
        <v>43</v>
      </c>
      <c r="B45" s="777">
        <v>30</v>
      </c>
      <c r="C45" s="825" t="s">
        <v>1681</v>
      </c>
      <c r="D45" s="826" t="s">
        <v>33</v>
      </c>
      <c r="E45" s="827" t="s">
        <v>1855</v>
      </c>
      <c r="F45" s="826" t="s">
        <v>1856</v>
      </c>
      <c r="G45" s="828">
        <v>900329128</v>
      </c>
      <c r="H45" s="828"/>
      <c r="I45" s="828"/>
      <c r="J45" s="829">
        <v>2</v>
      </c>
      <c r="K45" s="830" t="s">
        <v>1857</v>
      </c>
      <c r="L45" s="831">
        <v>2108888</v>
      </c>
      <c r="M45" s="1148">
        <v>14800000</v>
      </c>
      <c r="O45" s="833">
        <v>43830</v>
      </c>
      <c r="Q45" s="833">
        <v>43776</v>
      </c>
      <c r="R45" s="833">
        <v>43782</v>
      </c>
      <c r="S45" s="833"/>
      <c r="T45" s="833">
        <v>43830</v>
      </c>
      <c r="U45" s="834" t="s">
        <v>1858</v>
      </c>
      <c r="V45" s="834"/>
      <c r="W45" s="834">
        <v>9219</v>
      </c>
      <c r="X45" s="835">
        <v>43770</v>
      </c>
      <c r="Y45" s="834" t="s">
        <v>1859</v>
      </c>
      <c r="Z45" s="834" t="s">
        <v>1860</v>
      </c>
      <c r="AA45" s="834">
        <v>63319</v>
      </c>
      <c r="AB45" s="835">
        <v>43781</v>
      </c>
      <c r="AC45" s="836" t="s">
        <v>1861</v>
      </c>
      <c r="AD45" s="837"/>
      <c r="AE45" s="832" t="s">
        <v>1680</v>
      </c>
    </row>
    <row r="46" spans="1:34" s="832" customFormat="1" ht="102" x14ac:dyDescent="0.25">
      <c r="A46" s="825">
        <v>44</v>
      </c>
      <c r="B46" s="777">
        <v>31</v>
      </c>
      <c r="C46" s="825" t="s">
        <v>1681</v>
      </c>
      <c r="D46" s="826" t="s">
        <v>33</v>
      </c>
      <c r="E46" s="827" t="s">
        <v>1862</v>
      </c>
      <c r="F46" s="826" t="s">
        <v>1863</v>
      </c>
      <c r="G46" s="828">
        <v>860522381</v>
      </c>
      <c r="H46" s="828"/>
      <c r="I46" s="828"/>
      <c r="J46" s="829">
        <v>1</v>
      </c>
      <c r="K46" s="830" t="s">
        <v>1864</v>
      </c>
      <c r="L46" s="831">
        <v>6188000</v>
      </c>
      <c r="M46" s="1148">
        <v>23800000</v>
      </c>
      <c r="O46" s="833">
        <v>43812</v>
      </c>
      <c r="Q46" s="833">
        <v>43782</v>
      </c>
      <c r="R46" s="833">
        <v>43782</v>
      </c>
      <c r="S46" s="833"/>
      <c r="T46" s="833">
        <v>43812</v>
      </c>
      <c r="U46" s="834" t="s">
        <v>1865</v>
      </c>
      <c r="V46" s="834"/>
      <c r="W46" s="834">
        <v>9419</v>
      </c>
      <c r="X46" s="835">
        <v>43776</v>
      </c>
      <c r="Y46" s="834" t="s">
        <v>1719</v>
      </c>
      <c r="Z46" s="834" t="s">
        <v>1860</v>
      </c>
      <c r="AA46" s="834">
        <v>63419</v>
      </c>
      <c r="AB46" s="835">
        <v>43782</v>
      </c>
      <c r="AC46" s="836" t="s">
        <v>753</v>
      </c>
      <c r="AD46" s="837"/>
    </row>
    <row r="47" spans="1:34" s="832" customFormat="1" ht="66" customHeight="1" x14ac:dyDescent="0.25">
      <c r="A47" s="825">
        <v>45</v>
      </c>
      <c r="B47" s="777">
        <v>32</v>
      </c>
      <c r="C47" s="825" t="s">
        <v>1681</v>
      </c>
      <c r="D47" s="826" t="s">
        <v>33</v>
      </c>
      <c r="E47" s="827" t="s">
        <v>1866</v>
      </c>
      <c r="F47" s="826" t="s">
        <v>1867</v>
      </c>
      <c r="G47" s="828">
        <v>79437341</v>
      </c>
      <c r="H47" s="828"/>
      <c r="I47" s="828"/>
      <c r="J47" s="829"/>
      <c r="K47" s="830" t="s">
        <v>1868</v>
      </c>
      <c r="L47" s="831">
        <v>5307189</v>
      </c>
      <c r="M47" s="1148">
        <v>2880000</v>
      </c>
      <c r="O47" s="833">
        <v>43830</v>
      </c>
      <c r="Q47" s="833">
        <v>43789</v>
      </c>
      <c r="R47" s="833">
        <v>43794</v>
      </c>
      <c r="S47" s="833"/>
      <c r="T47" s="833">
        <v>43830</v>
      </c>
      <c r="U47" s="834" t="s">
        <v>22</v>
      </c>
      <c r="V47" s="834"/>
      <c r="W47" s="834">
        <v>9119</v>
      </c>
      <c r="X47" s="835">
        <v>43766</v>
      </c>
      <c r="Y47" s="834" t="s">
        <v>1719</v>
      </c>
      <c r="Z47" s="834" t="s">
        <v>1860</v>
      </c>
      <c r="AA47" s="834">
        <v>64019</v>
      </c>
      <c r="AB47" s="835">
        <v>43789</v>
      </c>
      <c r="AC47" s="836" t="s">
        <v>1869</v>
      </c>
      <c r="AD47" s="837"/>
    </row>
    <row r="48" spans="1:34" s="832" customFormat="1" ht="125.25" customHeight="1" x14ac:dyDescent="0.25">
      <c r="A48" s="825">
        <v>46</v>
      </c>
      <c r="B48" s="777"/>
      <c r="C48" s="825" t="s">
        <v>203</v>
      </c>
      <c r="D48" s="826" t="s">
        <v>1870</v>
      </c>
      <c r="E48" s="827" t="s">
        <v>1871</v>
      </c>
      <c r="F48" s="826" t="s">
        <v>1872</v>
      </c>
      <c r="G48" s="828">
        <v>1020752645</v>
      </c>
      <c r="H48" s="828"/>
      <c r="I48" s="828"/>
      <c r="J48" s="829">
        <v>0</v>
      </c>
      <c r="K48" s="830" t="s">
        <v>1873</v>
      </c>
      <c r="L48" s="831" t="s">
        <v>1874</v>
      </c>
      <c r="M48" s="1148">
        <v>888000</v>
      </c>
      <c r="N48" s="833"/>
      <c r="O48" s="842" t="s">
        <v>1875</v>
      </c>
      <c r="Q48" s="833">
        <v>43794</v>
      </c>
      <c r="R48" s="833">
        <v>43802</v>
      </c>
      <c r="S48" s="833"/>
      <c r="T48" s="833">
        <v>43811</v>
      </c>
      <c r="U48" s="834" t="s">
        <v>1876</v>
      </c>
      <c r="V48" s="834"/>
      <c r="W48" s="834">
        <v>9019</v>
      </c>
      <c r="X48" s="835">
        <v>43766</v>
      </c>
      <c r="Y48" s="834" t="s">
        <v>1670</v>
      </c>
      <c r="Z48" s="834" t="s">
        <v>1689</v>
      </c>
      <c r="AA48" s="834">
        <v>64419</v>
      </c>
      <c r="AB48" s="835">
        <v>43795</v>
      </c>
      <c r="AC48" s="836" t="s">
        <v>1869</v>
      </c>
      <c r="AD48" s="837"/>
    </row>
    <row r="49" spans="1:31" s="832" customFormat="1" ht="105" customHeight="1" x14ac:dyDescent="0.25">
      <c r="A49" s="825">
        <v>47</v>
      </c>
      <c r="B49" s="777">
        <v>33</v>
      </c>
      <c r="C49" s="825" t="s">
        <v>203</v>
      </c>
      <c r="D49" s="826" t="s">
        <v>33</v>
      </c>
      <c r="E49" s="827" t="s">
        <v>1877</v>
      </c>
      <c r="F49" s="826" t="s">
        <v>772</v>
      </c>
      <c r="G49" s="828">
        <v>804002893</v>
      </c>
      <c r="H49" s="828"/>
      <c r="I49" s="828"/>
      <c r="J49" s="829">
        <v>6</v>
      </c>
      <c r="K49" s="830" t="s">
        <v>1878</v>
      </c>
      <c r="L49" s="831">
        <v>3102938439</v>
      </c>
      <c r="M49" s="1148">
        <v>32284700</v>
      </c>
      <c r="N49" s="833"/>
      <c r="O49" s="833">
        <v>43830</v>
      </c>
      <c r="Q49" s="833">
        <v>43795</v>
      </c>
      <c r="R49" s="833">
        <v>43798</v>
      </c>
      <c r="S49" s="833"/>
      <c r="T49" s="833">
        <v>43830</v>
      </c>
      <c r="U49" s="834" t="s">
        <v>1879</v>
      </c>
      <c r="V49" s="834"/>
      <c r="W49" s="834">
        <v>9619</v>
      </c>
      <c r="X49" s="835">
        <v>43783</v>
      </c>
      <c r="Y49" s="834" t="s">
        <v>1719</v>
      </c>
      <c r="Z49" s="834" t="s">
        <v>1860</v>
      </c>
      <c r="AA49" s="834">
        <v>64519</v>
      </c>
      <c r="AB49" s="835">
        <v>43795</v>
      </c>
      <c r="AC49" s="836" t="s">
        <v>1880</v>
      </c>
      <c r="AD49" s="837"/>
    </row>
    <row r="50" spans="1:31" s="832" customFormat="1" ht="120" customHeight="1" x14ac:dyDescent="0.25">
      <c r="A50" s="407">
        <v>48</v>
      </c>
      <c r="B50" s="777">
        <v>34</v>
      </c>
      <c r="C50" s="407" t="s">
        <v>1681</v>
      </c>
      <c r="D50" s="406" t="s">
        <v>33</v>
      </c>
      <c r="E50" s="843" t="s">
        <v>1881</v>
      </c>
      <c r="F50" s="406" t="s">
        <v>1882</v>
      </c>
      <c r="G50" s="844">
        <v>40395764</v>
      </c>
      <c r="H50" s="844"/>
      <c r="I50" s="844"/>
      <c r="J50" s="409"/>
      <c r="K50" s="845" t="s">
        <v>1883</v>
      </c>
      <c r="L50" s="417">
        <v>3174426752</v>
      </c>
      <c r="M50" s="1149">
        <v>7500000</v>
      </c>
      <c r="N50" s="847"/>
      <c r="O50" s="847">
        <v>43830</v>
      </c>
      <c r="P50" s="848"/>
      <c r="Q50" s="847">
        <v>43802</v>
      </c>
      <c r="R50" s="847">
        <v>43802</v>
      </c>
      <c r="S50" s="847"/>
      <c r="T50" s="847">
        <v>43830</v>
      </c>
      <c r="U50" s="849" t="s">
        <v>1884</v>
      </c>
      <c r="V50" s="849"/>
      <c r="W50" s="849">
        <v>10119</v>
      </c>
      <c r="X50" s="850">
        <v>43797</v>
      </c>
      <c r="Y50" s="849" t="s">
        <v>1670</v>
      </c>
      <c r="Z50" s="849" t="s">
        <v>1689</v>
      </c>
      <c r="AA50" s="849">
        <v>68019</v>
      </c>
      <c r="AB50" s="850">
        <v>43802</v>
      </c>
      <c r="AC50" s="851" t="s">
        <v>1811</v>
      </c>
      <c r="AD50" s="837"/>
    </row>
    <row r="51" spans="1:31" s="832" customFormat="1" ht="125.25" customHeight="1" x14ac:dyDescent="0.25">
      <c r="A51" s="407">
        <v>49</v>
      </c>
      <c r="B51" s="777">
        <v>4</v>
      </c>
      <c r="C51" s="407" t="s">
        <v>1846</v>
      </c>
      <c r="D51" s="406" t="s">
        <v>1885</v>
      </c>
      <c r="E51" s="843" t="s">
        <v>1886</v>
      </c>
      <c r="F51" s="406" t="s">
        <v>1887</v>
      </c>
      <c r="G51" s="844">
        <v>901345371</v>
      </c>
      <c r="H51" s="844"/>
      <c r="I51" s="844"/>
      <c r="J51" s="409">
        <v>7</v>
      </c>
      <c r="K51" s="845" t="s">
        <v>1888</v>
      </c>
      <c r="L51" s="417">
        <v>4329592</v>
      </c>
      <c r="M51" s="1149">
        <v>179500000</v>
      </c>
      <c r="N51" s="847"/>
      <c r="O51" s="847">
        <v>43830</v>
      </c>
      <c r="P51" s="848"/>
      <c r="Q51" s="847">
        <v>43804</v>
      </c>
      <c r="R51" s="595">
        <v>43809</v>
      </c>
      <c r="S51" s="847"/>
      <c r="T51" s="847">
        <v>43830</v>
      </c>
      <c r="U51" s="849" t="s">
        <v>1889</v>
      </c>
      <c r="V51" s="849"/>
      <c r="W51" s="849">
        <v>8419</v>
      </c>
      <c r="X51" s="850">
        <v>43733</v>
      </c>
      <c r="Y51" s="849" t="s">
        <v>1890</v>
      </c>
      <c r="Z51" s="849" t="s">
        <v>1891</v>
      </c>
      <c r="AA51" s="849">
        <v>68719</v>
      </c>
      <c r="AB51" s="850">
        <v>43805</v>
      </c>
      <c r="AC51" s="851" t="s">
        <v>1880</v>
      </c>
      <c r="AD51" s="837"/>
    </row>
    <row r="52" spans="1:31" s="832" customFormat="1" ht="190.5" customHeight="1" x14ac:dyDescent="0.25">
      <c r="A52" s="407">
        <v>50</v>
      </c>
      <c r="B52" s="777">
        <v>35</v>
      </c>
      <c r="C52" s="407" t="s">
        <v>1681</v>
      </c>
      <c r="D52" s="406" t="s">
        <v>33</v>
      </c>
      <c r="E52" s="843" t="s">
        <v>1892</v>
      </c>
      <c r="F52" s="406" t="s">
        <v>1893</v>
      </c>
      <c r="G52" s="844">
        <v>79505470</v>
      </c>
      <c r="H52" s="844"/>
      <c r="I52" s="844"/>
      <c r="J52" s="409"/>
      <c r="K52" s="845" t="s">
        <v>1894</v>
      </c>
      <c r="L52" s="417">
        <v>3003085885</v>
      </c>
      <c r="M52" s="1149">
        <v>16600000</v>
      </c>
      <c r="N52" s="847"/>
      <c r="O52" s="847">
        <v>43830</v>
      </c>
      <c r="P52" s="848"/>
      <c r="Q52" s="847">
        <v>43804</v>
      </c>
      <c r="R52" s="847">
        <v>43805</v>
      </c>
      <c r="S52" s="847"/>
      <c r="T52" s="847">
        <v>43830</v>
      </c>
      <c r="U52" s="849" t="s">
        <v>22</v>
      </c>
      <c r="V52" s="849"/>
      <c r="W52" s="849">
        <v>10219</v>
      </c>
      <c r="X52" s="850">
        <v>43804</v>
      </c>
      <c r="Y52" s="849" t="s">
        <v>1729</v>
      </c>
      <c r="Z52" s="849" t="s">
        <v>1895</v>
      </c>
      <c r="AA52" s="849">
        <v>68919</v>
      </c>
      <c r="AB52" s="850">
        <v>43805</v>
      </c>
      <c r="AC52" s="851" t="s">
        <v>1880</v>
      </c>
      <c r="AD52" s="837"/>
    </row>
    <row r="53" spans="1:31" s="832" customFormat="1" ht="120" customHeight="1" x14ac:dyDescent="0.25">
      <c r="A53" s="407">
        <v>51</v>
      </c>
      <c r="B53" s="777">
        <v>36</v>
      </c>
      <c r="C53" s="407" t="s">
        <v>1681</v>
      </c>
      <c r="D53" s="406" t="s">
        <v>1682</v>
      </c>
      <c r="E53" s="843" t="s">
        <v>1896</v>
      </c>
      <c r="F53" s="406" t="s">
        <v>1897</v>
      </c>
      <c r="G53" s="844">
        <v>900439346</v>
      </c>
      <c r="H53" s="844"/>
      <c r="I53" s="844"/>
      <c r="J53" s="409">
        <v>3</v>
      </c>
      <c r="K53" s="845" t="s">
        <v>1898</v>
      </c>
      <c r="L53" s="417" t="s">
        <v>1899</v>
      </c>
      <c r="M53" s="1149">
        <v>2340000</v>
      </c>
      <c r="N53" s="847"/>
      <c r="O53" s="847">
        <v>43819</v>
      </c>
      <c r="P53" s="848"/>
      <c r="Q53" s="847">
        <v>43804</v>
      </c>
      <c r="R53" s="847">
        <v>43809</v>
      </c>
      <c r="S53" s="847"/>
      <c r="T53" s="847">
        <v>43819</v>
      </c>
      <c r="U53" s="849" t="s">
        <v>1900</v>
      </c>
      <c r="V53" s="849"/>
      <c r="W53" s="849">
        <v>10019</v>
      </c>
      <c r="X53" s="850">
        <v>43797</v>
      </c>
      <c r="Y53" s="849" t="s">
        <v>1719</v>
      </c>
      <c r="Z53" s="849" t="s">
        <v>1720</v>
      </c>
      <c r="AA53" s="849">
        <v>68819</v>
      </c>
      <c r="AB53" s="850">
        <v>43805</v>
      </c>
      <c r="AC53" s="851" t="s">
        <v>1901</v>
      </c>
      <c r="AD53" s="837"/>
    </row>
    <row r="54" spans="1:31" s="832" customFormat="1" ht="120" customHeight="1" x14ac:dyDescent="0.25">
      <c r="A54" s="407"/>
      <c r="B54" s="777">
        <v>37</v>
      </c>
      <c r="C54" s="407" t="s">
        <v>1681</v>
      </c>
      <c r="D54" s="406" t="s">
        <v>1682</v>
      </c>
      <c r="E54" s="843" t="s">
        <v>1683</v>
      </c>
      <c r="F54" s="406" t="s">
        <v>1684</v>
      </c>
      <c r="G54" s="844">
        <v>860023987</v>
      </c>
      <c r="H54" s="844"/>
      <c r="I54" s="844"/>
      <c r="J54" s="409">
        <v>3</v>
      </c>
      <c r="K54" s="845" t="s">
        <v>1685</v>
      </c>
      <c r="L54" s="417">
        <v>3405590</v>
      </c>
      <c r="M54" s="1149">
        <v>4500000</v>
      </c>
      <c r="N54" s="847"/>
      <c r="O54" s="847">
        <v>43829</v>
      </c>
      <c r="P54" s="860">
        <v>43847</v>
      </c>
      <c r="Q54" s="847">
        <v>43817</v>
      </c>
      <c r="R54" s="847">
        <v>43818</v>
      </c>
      <c r="S54" s="847"/>
      <c r="T54" s="860">
        <v>43847</v>
      </c>
      <c r="U54" s="849" t="s">
        <v>1686</v>
      </c>
      <c r="V54" s="849" t="s">
        <v>1687</v>
      </c>
      <c r="W54" s="849">
        <v>10419</v>
      </c>
      <c r="X54" s="850">
        <v>43804</v>
      </c>
      <c r="Y54" s="849" t="s">
        <v>1688</v>
      </c>
      <c r="Z54" s="849" t="s">
        <v>1689</v>
      </c>
      <c r="AA54" s="849">
        <v>71819</v>
      </c>
      <c r="AB54" s="850">
        <v>43819</v>
      </c>
      <c r="AC54" s="851" t="s">
        <v>1690</v>
      </c>
      <c r="AD54" s="837"/>
    </row>
    <row r="55" spans="1:31" s="731" customFormat="1" ht="120" customHeight="1" x14ac:dyDescent="0.25">
      <c r="A55" s="407">
        <v>52</v>
      </c>
      <c r="B55" s="777">
        <v>38</v>
      </c>
      <c r="C55" s="407" t="s">
        <v>1681</v>
      </c>
      <c r="D55" s="406" t="s">
        <v>33</v>
      </c>
      <c r="E55" s="843" t="s">
        <v>1902</v>
      </c>
      <c r="F55" s="406" t="s">
        <v>1903</v>
      </c>
      <c r="G55" s="848">
        <v>900396176</v>
      </c>
      <c r="H55" s="848"/>
      <c r="I55" s="848"/>
      <c r="J55" s="848">
        <v>1</v>
      </c>
      <c r="K55" s="856" t="s">
        <v>1904</v>
      </c>
      <c r="L55" s="848">
        <v>6913133</v>
      </c>
      <c r="M55" s="1150">
        <v>40588348</v>
      </c>
      <c r="N55" s="848"/>
      <c r="O55" s="847">
        <v>43830</v>
      </c>
      <c r="P55" s="848"/>
      <c r="Q55" s="847">
        <v>43819</v>
      </c>
      <c r="R55" s="595">
        <v>43822</v>
      </c>
      <c r="S55" s="848"/>
      <c r="T55" s="847">
        <v>43830</v>
      </c>
      <c r="U55" s="849" t="s">
        <v>1905</v>
      </c>
      <c r="V55" s="848"/>
      <c r="W55" s="848">
        <v>10919</v>
      </c>
      <c r="X55" s="847">
        <v>43816</v>
      </c>
      <c r="Y55" s="849" t="s">
        <v>1670</v>
      </c>
      <c r="Z55" s="849" t="s">
        <v>1689</v>
      </c>
      <c r="AA55" s="848">
        <v>71919</v>
      </c>
      <c r="AB55" s="847">
        <v>43819</v>
      </c>
      <c r="AC55" s="848" t="s">
        <v>1880</v>
      </c>
      <c r="AD55" s="848"/>
    </row>
    <row r="56" spans="1:31" s="731" customFormat="1" ht="170.25" customHeight="1" x14ac:dyDescent="0.25">
      <c r="A56" s="407">
        <v>53</v>
      </c>
      <c r="B56" s="777">
        <v>2</v>
      </c>
      <c r="C56" s="407" t="s">
        <v>189</v>
      </c>
      <c r="D56" s="406" t="s">
        <v>1395</v>
      </c>
      <c r="E56" s="843" t="s">
        <v>1906</v>
      </c>
      <c r="F56" s="1075" t="s">
        <v>1907</v>
      </c>
      <c r="G56" s="848">
        <v>860524654</v>
      </c>
      <c r="H56" s="848"/>
      <c r="I56" s="848"/>
      <c r="J56" s="848">
        <v>6</v>
      </c>
      <c r="K56" s="856" t="s">
        <v>1908</v>
      </c>
      <c r="L56" s="848"/>
      <c r="M56" s="1150">
        <v>81170650</v>
      </c>
      <c r="N56" s="848" t="s">
        <v>1909</v>
      </c>
      <c r="O56" s="848" t="s">
        <v>1910</v>
      </c>
      <c r="P56" s="856" t="s">
        <v>1911</v>
      </c>
      <c r="Q56" s="847">
        <v>43822</v>
      </c>
      <c r="R56" s="595">
        <v>43825</v>
      </c>
      <c r="S56" s="848"/>
      <c r="T56" s="1234" t="s">
        <v>1912</v>
      </c>
      <c r="U56" s="848"/>
      <c r="V56" s="848"/>
      <c r="W56" s="856" t="s">
        <v>1913</v>
      </c>
      <c r="X56" s="1234" t="s">
        <v>1914</v>
      </c>
      <c r="Y56" s="849" t="s">
        <v>1915</v>
      </c>
      <c r="Z56" s="856" t="s">
        <v>1916</v>
      </c>
      <c r="AA56" s="848">
        <v>74319</v>
      </c>
      <c r="AB56" s="847">
        <v>43822</v>
      </c>
      <c r="AC56" s="856" t="s">
        <v>1917</v>
      </c>
      <c r="AD56" s="848"/>
    </row>
    <row r="57" spans="1:31" s="731" customFormat="1" ht="114.75" x14ac:dyDescent="0.25">
      <c r="A57" s="407">
        <v>54</v>
      </c>
      <c r="B57" s="777">
        <v>5</v>
      </c>
      <c r="C57" s="407" t="s">
        <v>1846</v>
      </c>
      <c r="D57" s="406" t="s">
        <v>1885</v>
      </c>
      <c r="E57" s="843" t="s">
        <v>1918</v>
      </c>
      <c r="F57" s="406" t="s">
        <v>1919</v>
      </c>
      <c r="G57" s="848">
        <v>901350832</v>
      </c>
      <c r="H57" s="848"/>
      <c r="I57" s="848"/>
      <c r="J57" s="848">
        <v>0</v>
      </c>
      <c r="K57" s="856" t="s">
        <v>1920</v>
      </c>
      <c r="L57" s="848">
        <v>7446160</v>
      </c>
      <c r="M57" s="1149">
        <v>770972802</v>
      </c>
      <c r="N57" s="848"/>
      <c r="O57" s="847">
        <v>43830</v>
      </c>
      <c r="P57" s="848"/>
      <c r="Q57" s="847">
        <v>43823</v>
      </c>
      <c r="R57" s="595">
        <v>43825</v>
      </c>
      <c r="S57" s="848"/>
      <c r="T57" s="847">
        <v>43830</v>
      </c>
      <c r="U57" s="849" t="s">
        <v>1921</v>
      </c>
      <c r="V57" s="849"/>
      <c r="W57" s="856" t="s">
        <v>1922</v>
      </c>
      <c r="X57" s="856" t="s">
        <v>1923</v>
      </c>
      <c r="Y57" s="849" t="s">
        <v>1924</v>
      </c>
      <c r="Z57" s="856" t="s">
        <v>1925</v>
      </c>
      <c r="AA57" s="856" t="s">
        <v>1926</v>
      </c>
      <c r="AB57" s="847">
        <v>43823</v>
      </c>
      <c r="AC57" s="848" t="s">
        <v>1880</v>
      </c>
      <c r="AD57" s="848"/>
    </row>
    <row r="58" spans="1:31" ht="60" x14ac:dyDescent="0.25">
      <c r="A58" s="854">
        <v>55</v>
      </c>
      <c r="B58" s="745">
        <v>6</v>
      </c>
      <c r="C58" s="854" t="s">
        <v>1846</v>
      </c>
      <c r="D58" s="855" t="s">
        <v>1885</v>
      </c>
      <c r="E58" s="857" t="s">
        <v>1927</v>
      </c>
      <c r="F58" s="853" t="s">
        <v>1928</v>
      </c>
      <c r="G58" s="848">
        <v>901350575</v>
      </c>
      <c r="H58" s="848"/>
      <c r="I58" s="848"/>
      <c r="J58" s="848">
        <v>2</v>
      </c>
      <c r="K58" s="856" t="s">
        <v>1929</v>
      </c>
      <c r="L58" s="856" t="s">
        <v>1930</v>
      </c>
      <c r="M58" s="1150">
        <v>149940000</v>
      </c>
      <c r="N58" s="848"/>
      <c r="O58" s="847">
        <v>43830</v>
      </c>
      <c r="P58" s="848"/>
      <c r="Q58" s="847">
        <v>43823</v>
      </c>
      <c r="R58" s="595">
        <v>43823</v>
      </c>
      <c r="S58" s="848"/>
      <c r="T58" s="847">
        <v>43830</v>
      </c>
      <c r="U58" s="848"/>
      <c r="V58" s="848"/>
      <c r="W58" s="848">
        <v>9519</v>
      </c>
      <c r="X58" s="847">
        <v>43783</v>
      </c>
      <c r="Y58" s="849" t="s">
        <v>1931</v>
      </c>
      <c r="Z58" s="856" t="s">
        <v>1932</v>
      </c>
      <c r="AA58" s="848">
        <v>76719</v>
      </c>
      <c r="AB58" s="847">
        <v>43825</v>
      </c>
      <c r="AC58" s="848" t="s">
        <v>1880</v>
      </c>
      <c r="AD58" s="848"/>
      <c r="AE58" s="793"/>
    </row>
    <row r="59" spans="1:31" x14ac:dyDescent="0.25">
      <c r="AD59" s="793"/>
      <c r="AE59" s="793"/>
    </row>
    <row r="60" spans="1:31" x14ac:dyDescent="0.25">
      <c r="AD60" s="793"/>
      <c r="AE60" s="793"/>
    </row>
    <row r="61" spans="1:31" x14ac:dyDescent="0.25">
      <c r="AD61" s="793"/>
      <c r="AE61" s="793"/>
    </row>
    <row r="62" spans="1:31" x14ac:dyDescent="0.25">
      <c r="AD62" s="793"/>
      <c r="AE62" s="793"/>
    </row>
    <row r="63" spans="1:31" x14ac:dyDescent="0.25">
      <c r="AD63" s="793"/>
      <c r="AE63" s="793"/>
    </row>
    <row r="64" spans="1:31" x14ac:dyDescent="0.25">
      <c r="AD64" s="793"/>
      <c r="AE64" s="793"/>
    </row>
    <row r="65" spans="30:31" x14ac:dyDescent="0.25">
      <c r="AD65" s="793"/>
      <c r="AE65" s="793"/>
    </row>
    <row r="66" spans="30:31" x14ac:dyDescent="0.25">
      <c r="AD66" s="793"/>
      <c r="AE66" s="793"/>
    </row>
    <row r="67" spans="30:31" x14ac:dyDescent="0.25">
      <c r="AD67" s="793"/>
      <c r="AE67" s="793"/>
    </row>
    <row r="68" spans="30:31" x14ac:dyDescent="0.25">
      <c r="AD68" s="793"/>
      <c r="AE68" s="793"/>
    </row>
    <row r="69" spans="30:31" x14ac:dyDescent="0.25">
      <c r="AD69" s="793"/>
      <c r="AE69" s="793"/>
    </row>
    <row r="70" spans="30:31" x14ac:dyDescent="0.25">
      <c r="AD70" s="793"/>
      <c r="AE70" s="793"/>
    </row>
    <row r="71" spans="30:31" x14ac:dyDescent="0.25">
      <c r="AD71" s="793"/>
      <c r="AE71" s="793"/>
    </row>
    <row r="72" spans="30:31" x14ac:dyDescent="0.25">
      <c r="AD72" s="793"/>
      <c r="AE72" s="793"/>
    </row>
    <row r="73" spans="30:31" x14ac:dyDescent="0.25">
      <c r="AD73" s="793"/>
      <c r="AE73" s="793"/>
    </row>
    <row r="74" spans="30:31" x14ac:dyDescent="0.25">
      <c r="AD74" s="793"/>
      <c r="AE74" s="793"/>
    </row>
    <row r="75" spans="30:31" x14ac:dyDescent="0.25">
      <c r="AD75" s="793"/>
      <c r="AE75" s="793"/>
    </row>
    <row r="76" spans="30:31" x14ac:dyDescent="0.25">
      <c r="AD76" s="793"/>
      <c r="AE76" s="793"/>
    </row>
    <row r="77" spans="30:31" x14ac:dyDescent="0.25">
      <c r="AD77" s="793"/>
      <c r="AE77" s="793"/>
    </row>
    <row r="78" spans="30:31" x14ac:dyDescent="0.25">
      <c r="AD78" s="793"/>
      <c r="AE78" s="793"/>
    </row>
    <row r="79" spans="30:31" x14ac:dyDescent="0.25">
      <c r="AD79" s="793"/>
      <c r="AE79" s="793"/>
    </row>
    <row r="80" spans="30:31" x14ac:dyDescent="0.25">
      <c r="AD80" s="793"/>
      <c r="AE80" s="793"/>
    </row>
    <row r="81" spans="30:31" x14ac:dyDescent="0.25">
      <c r="AD81" s="793"/>
      <c r="AE81" s="793"/>
    </row>
    <row r="82" spans="30:31" x14ac:dyDescent="0.25">
      <c r="AD82" s="793"/>
      <c r="AE82" s="793"/>
    </row>
    <row r="83" spans="30:31" x14ac:dyDescent="0.25">
      <c r="AD83" s="793"/>
      <c r="AE83" s="793"/>
    </row>
    <row r="84" spans="30:31" x14ac:dyDescent="0.25">
      <c r="AD84" s="793"/>
      <c r="AE84" s="793"/>
    </row>
    <row r="85" spans="30:31" x14ac:dyDescent="0.25">
      <c r="AD85" s="793"/>
      <c r="AE85" s="793"/>
    </row>
    <row r="86" spans="30:31" x14ac:dyDescent="0.25">
      <c r="AD86" s="793"/>
      <c r="AE86" s="793"/>
    </row>
    <row r="87" spans="30:31" x14ac:dyDescent="0.25">
      <c r="AD87" s="793"/>
      <c r="AE87" s="793"/>
    </row>
    <row r="88" spans="30:31" x14ac:dyDescent="0.25">
      <c r="AD88" s="793"/>
      <c r="AE88" s="793"/>
    </row>
    <row r="89" spans="30:31" x14ac:dyDescent="0.25">
      <c r="AD89" s="793"/>
      <c r="AE89" s="793"/>
    </row>
    <row r="90" spans="30:31" x14ac:dyDescent="0.25">
      <c r="AD90" s="793"/>
      <c r="AE90" s="793"/>
    </row>
    <row r="91" spans="30:31" x14ac:dyDescent="0.25">
      <c r="AD91" s="793"/>
      <c r="AE91" s="793"/>
    </row>
    <row r="92" spans="30:31" x14ac:dyDescent="0.25">
      <c r="AD92" s="793"/>
      <c r="AE92" s="793"/>
    </row>
    <row r="93" spans="30:31" x14ac:dyDescent="0.25">
      <c r="AD93" s="793"/>
      <c r="AE93" s="793"/>
    </row>
    <row r="94" spans="30:31" x14ac:dyDescent="0.25">
      <c r="AD94" s="793"/>
      <c r="AE94" s="793"/>
    </row>
    <row r="95" spans="30:31" x14ac:dyDescent="0.25">
      <c r="AD95" s="793"/>
      <c r="AE95" s="793"/>
    </row>
    <row r="96" spans="30:31" x14ac:dyDescent="0.25">
      <c r="AD96" s="793"/>
      <c r="AE96" s="793"/>
    </row>
    <row r="97" spans="30:31" x14ac:dyDescent="0.25">
      <c r="AD97" s="793"/>
      <c r="AE97" s="793"/>
    </row>
    <row r="98" spans="30:31" x14ac:dyDescent="0.25">
      <c r="AD98" s="793"/>
      <c r="AE98" s="793"/>
    </row>
    <row r="99" spans="30:31" x14ac:dyDescent="0.25">
      <c r="AD99" s="793"/>
      <c r="AE99" s="793"/>
    </row>
    <row r="100" spans="30:31" x14ac:dyDescent="0.25">
      <c r="AD100" s="793"/>
      <c r="AE100" s="793"/>
    </row>
  </sheetData>
  <autoFilter ref="A1:AH100" xr:uid="{00000000-0009-0000-0000-000007000000}">
    <sortState xmlns:xlrd2="http://schemas.microsoft.com/office/spreadsheetml/2017/richdata2" ref="A17:AH17">
      <sortCondition ref="D1:D100"/>
    </sortState>
  </autoFilter>
  <phoneticPr fontId="59" type="noConversion"/>
  <dataValidations count="1">
    <dataValidation type="textLength" allowBlank="1" showInputMessage="1" error="Escriba un texto  Maximo 390 Caracteres" promptTitle="Cualquier contenido Maximo 390 Caracteres" prompt=" Registre DE MANERA BREVE el objeto del contrato. (MÁX. 390 CARACTERES)" sqref="E15" xr:uid="{00000000-0002-0000-0700-000000000000}">
      <formula1>0</formula1>
      <formula2>390</formula2>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11</vt:i4>
      </vt:variant>
    </vt:vector>
  </HeadingPairs>
  <TitlesOfParts>
    <vt:vector size="22" baseType="lpstr">
      <vt:lpstr>2012</vt:lpstr>
      <vt:lpstr>2013</vt:lpstr>
      <vt:lpstr>2014</vt:lpstr>
      <vt:lpstr>2015</vt:lpstr>
      <vt:lpstr>2016</vt:lpstr>
      <vt:lpstr>2017</vt:lpstr>
      <vt:lpstr>2018</vt:lpstr>
      <vt:lpstr>PRORROGAS</vt:lpstr>
      <vt:lpstr>2019</vt:lpstr>
      <vt:lpstr>2020</vt:lpstr>
      <vt:lpstr>2021</vt:lpstr>
      <vt:lpstr>'2019'!_Hlk11936751</vt:lpstr>
      <vt:lpstr>'2019'!_Hlk14771113</vt:lpstr>
      <vt:lpstr>'2019'!_Hlk21458765</vt:lpstr>
      <vt:lpstr>'2020'!_Hlk3022728</vt:lpstr>
      <vt:lpstr>'2020'!_Hlk31025477</vt:lpstr>
      <vt:lpstr>'2020'!_Hlk36719264</vt:lpstr>
      <vt:lpstr>'2019'!_Hlk4595156</vt:lpstr>
      <vt:lpstr>'2019'!_Hlk504112841</vt:lpstr>
      <vt:lpstr>'2018'!_Hlk505148702</vt:lpstr>
      <vt:lpstr>'2018'!_Hlk512241022</vt:lpstr>
      <vt:lpstr>'2019'!_Hlk514750604</vt:lpstr>
    </vt:vector>
  </TitlesOfParts>
  <Manager/>
  <Company>Ministerio de Hacienda y Crédito Público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Teresa Rodriguez Leal</dc:creator>
  <cp:keywords/>
  <dc:description/>
  <cp:lastModifiedBy>Martha Lucia Gomez Gálvez</cp:lastModifiedBy>
  <cp:revision/>
  <dcterms:created xsi:type="dcterms:W3CDTF">2012-08-09T14:16:48Z</dcterms:created>
  <dcterms:modified xsi:type="dcterms:W3CDTF">2021-03-03T13:49:19Z</dcterms:modified>
  <cp:category/>
  <cp:contentStatus/>
</cp:coreProperties>
</file>